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jldj\OneDrive\Documents\Trap Leagues\"/>
    </mc:Choice>
  </mc:AlternateContent>
  <xr:revisionPtr revIDLastSave="0" documentId="8_{05A0D12A-E1A9-4F38-9797-14D1A87767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rokenstraw" sheetId="19" r:id="rId1"/>
    <sheet name="Corry" sheetId="2" r:id="rId2"/>
    <sheet name="Kalbfus" sheetId="3" r:id="rId3"/>
    <sheet name="Pine_Grove" sheetId="4" r:id="rId4"/>
    <sheet name="Sheffield" sheetId="5" r:id="rId5"/>
    <sheet name="Sugar Grove" sheetId="6" r:id="rId6"/>
    <sheet name="Tidioute" sheetId="8" r:id="rId7"/>
    <sheet name="Team_Points" sheetId="9" r:id="rId8"/>
    <sheet name="FINAL" sheetId="18" r:id="rId9"/>
  </sheets>
  <definedNames>
    <definedName name="_xlnm.Print_Area" localSheetId="1">Corry!$A$1:$U$18</definedName>
    <definedName name="_xlnm.Print_Area" localSheetId="2">Kalbfus!$A$1:$U$15</definedName>
    <definedName name="_xlnm.Print_Area" localSheetId="3">Pine_Grove!$A$1:$V$25</definedName>
    <definedName name="_xlnm.Print_Area" localSheetId="4">Sheffield!$A$1:$K$28</definedName>
    <definedName name="_xlnm.Print_Area" localSheetId="5">'Sugar Grove'!$A$1:$U$6</definedName>
    <definedName name="_xlnm.Print_Area" localSheetId="6">Tidioute!$A$1:$K$22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9" l="1"/>
  <c r="K11" i="19"/>
  <c r="J21" i="5"/>
  <c r="K21" i="5"/>
  <c r="J22" i="5"/>
  <c r="K22" i="5"/>
  <c r="J11" i="5"/>
  <c r="K11" i="5"/>
  <c r="J9" i="8"/>
  <c r="K9" i="8"/>
  <c r="J6" i="4"/>
  <c r="K6" i="4"/>
  <c r="J7" i="8"/>
  <c r="K7" i="8"/>
  <c r="J16" i="4"/>
  <c r="K16" i="4"/>
  <c r="J17" i="4"/>
  <c r="K17" i="4"/>
  <c r="J18" i="4"/>
  <c r="K18" i="4"/>
  <c r="J19" i="4"/>
  <c r="K19" i="4"/>
  <c r="J20" i="4"/>
  <c r="K20" i="4"/>
  <c r="J21" i="4"/>
  <c r="K21" i="4"/>
  <c r="J22" i="4"/>
  <c r="K22" i="4"/>
  <c r="J23" i="4"/>
  <c r="K23" i="4"/>
  <c r="J24" i="4"/>
  <c r="K24" i="4"/>
  <c r="J25" i="4"/>
  <c r="K25" i="4"/>
  <c r="J26" i="4"/>
  <c r="K26" i="4"/>
  <c r="J27" i="4"/>
  <c r="K27" i="4"/>
  <c r="J28" i="4"/>
  <c r="K28" i="4"/>
  <c r="J29" i="4"/>
  <c r="K29" i="4"/>
  <c r="J30" i="4"/>
  <c r="K30" i="4"/>
  <c r="J31" i="4"/>
  <c r="K31" i="4"/>
  <c r="J32" i="4"/>
  <c r="K32" i="4"/>
  <c r="J7" i="6"/>
  <c r="K7" i="6"/>
  <c r="J12" i="2"/>
  <c r="K12" i="2"/>
  <c r="J14" i="2"/>
  <c r="K14" i="2"/>
  <c r="J5" i="4"/>
  <c r="K5" i="4"/>
  <c r="J10" i="8"/>
  <c r="K10" i="8"/>
  <c r="J11" i="8"/>
  <c r="K11" i="8"/>
  <c r="J17" i="8"/>
  <c r="K17" i="8"/>
  <c r="J18" i="8"/>
  <c r="K18" i="8"/>
  <c r="J10" i="6"/>
  <c r="K10" i="6"/>
  <c r="J9" i="6"/>
  <c r="K9" i="6"/>
  <c r="J12" i="19"/>
  <c r="K12" i="19"/>
  <c r="J13" i="19"/>
  <c r="K13" i="19"/>
  <c r="J14" i="19"/>
  <c r="K14" i="19"/>
  <c r="J7" i="19"/>
  <c r="K7" i="19"/>
  <c r="J8" i="19"/>
  <c r="K8" i="19"/>
  <c r="J17" i="5"/>
  <c r="K17" i="5"/>
  <c r="J18" i="5"/>
  <c r="K18" i="5"/>
  <c r="J13" i="2"/>
  <c r="K13" i="2"/>
  <c r="J23" i="5"/>
  <c r="K23" i="5"/>
  <c r="J24" i="5"/>
  <c r="K24" i="5"/>
  <c r="J25" i="5"/>
  <c r="K25" i="5"/>
  <c r="J15" i="4"/>
  <c r="K15" i="4"/>
  <c r="J26" i="8"/>
  <c r="K26" i="8"/>
  <c r="J27" i="8"/>
  <c r="K27" i="8"/>
  <c r="J28" i="8"/>
  <c r="K28" i="8"/>
  <c r="J20" i="8"/>
  <c r="K20" i="8"/>
  <c r="J24" i="8"/>
  <c r="K24" i="8"/>
  <c r="J10" i="19"/>
  <c r="K10" i="19"/>
  <c r="J13" i="6"/>
  <c r="K13" i="6"/>
  <c r="J14" i="6"/>
  <c r="K14" i="6"/>
  <c r="J5" i="5"/>
  <c r="K5" i="5"/>
  <c r="J8" i="2"/>
  <c r="K8" i="2"/>
  <c r="J6" i="5"/>
  <c r="K6" i="5"/>
  <c r="J7" i="5"/>
  <c r="K7" i="5"/>
  <c r="J8" i="5"/>
  <c r="K8" i="5"/>
  <c r="J26" i="5"/>
  <c r="K26" i="5"/>
  <c r="J9" i="5"/>
  <c r="K9" i="5"/>
  <c r="J10" i="5"/>
  <c r="K10" i="5"/>
  <c r="J12" i="5"/>
  <c r="K12" i="5"/>
  <c r="J13" i="5"/>
  <c r="K13" i="5"/>
  <c r="J14" i="5"/>
  <c r="K14" i="5"/>
  <c r="J15" i="5"/>
  <c r="K15" i="5"/>
  <c r="J16" i="5"/>
  <c r="K16" i="5"/>
  <c r="J9" i="4"/>
  <c r="K9" i="4"/>
  <c r="J10" i="4"/>
  <c r="K10" i="4"/>
  <c r="J8" i="3"/>
  <c r="K8" i="3"/>
  <c r="J14" i="4"/>
  <c r="K14" i="4"/>
  <c r="J8" i="8"/>
  <c r="K8" i="8"/>
  <c r="J12" i="8"/>
  <c r="K12" i="8"/>
  <c r="J14" i="8"/>
  <c r="K14" i="8"/>
  <c r="J13" i="8"/>
  <c r="K13" i="8"/>
  <c r="J15" i="8"/>
  <c r="K15" i="8"/>
  <c r="J16" i="8"/>
  <c r="K16" i="8"/>
  <c r="J19" i="8"/>
  <c r="K19" i="8"/>
  <c r="J21" i="8"/>
  <c r="K21" i="8"/>
  <c r="J22" i="8"/>
  <c r="K22" i="8"/>
  <c r="J23" i="8"/>
  <c r="K23" i="8"/>
  <c r="J25" i="8"/>
  <c r="K25" i="8"/>
  <c r="J29" i="8"/>
  <c r="K29" i="8"/>
  <c r="D16" i="19"/>
  <c r="E16" i="19"/>
  <c r="F16" i="19"/>
  <c r="G16" i="19"/>
  <c r="H16" i="19"/>
  <c r="I16" i="19"/>
  <c r="J6" i="19"/>
  <c r="J9" i="19"/>
  <c r="J5" i="19"/>
  <c r="J4" i="19"/>
  <c r="K6" i="19"/>
  <c r="K9" i="19"/>
  <c r="K5" i="19"/>
  <c r="K4" i="19"/>
  <c r="C16" i="19"/>
  <c r="J16" i="19" l="1"/>
  <c r="J4" i="4"/>
  <c r="K4" i="4"/>
  <c r="J7" i="4"/>
  <c r="K7" i="4"/>
  <c r="J8" i="4"/>
  <c r="K8" i="4"/>
  <c r="J11" i="4"/>
  <c r="K11" i="4"/>
  <c r="J12" i="4"/>
  <c r="K12" i="4"/>
  <c r="J13" i="4"/>
  <c r="K13" i="4"/>
  <c r="J4" i="5"/>
  <c r="K4" i="5"/>
  <c r="J19" i="5"/>
  <c r="K19" i="5"/>
  <c r="J20" i="5"/>
  <c r="K20" i="5"/>
  <c r="J27" i="5"/>
  <c r="K27" i="5"/>
  <c r="J6" i="6"/>
  <c r="K6" i="6"/>
  <c r="J8" i="6"/>
  <c r="K8" i="6"/>
  <c r="J4" i="6"/>
  <c r="K4" i="6"/>
  <c r="J12" i="6"/>
  <c r="K12" i="6"/>
  <c r="J11" i="6"/>
  <c r="K11" i="6"/>
  <c r="J5" i="6"/>
  <c r="K5" i="6"/>
  <c r="J5" i="8"/>
  <c r="K5" i="8"/>
  <c r="J6" i="8"/>
  <c r="K6" i="8"/>
  <c r="K4" i="8"/>
  <c r="J4" i="8"/>
  <c r="J5" i="3"/>
  <c r="J6" i="3"/>
  <c r="J7" i="3"/>
  <c r="J9" i="3"/>
  <c r="J10" i="3"/>
  <c r="J11" i="3"/>
  <c r="J4" i="3"/>
  <c r="J12" i="3"/>
  <c r="K5" i="3"/>
  <c r="K6" i="3"/>
  <c r="K7" i="3"/>
  <c r="K9" i="3"/>
  <c r="K10" i="3"/>
  <c r="K11" i="3"/>
  <c r="K4" i="3"/>
  <c r="K12" i="3"/>
  <c r="J6" i="2"/>
  <c r="K6" i="2"/>
  <c r="J4" i="2"/>
  <c r="K4" i="2"/>
  <c r="J7" i="2"/>
  <c r="K7" i="2"/>
  <c r="J9" i="2"/>
  <c r="K9" i="2"/>
  <c r="J10" i="2"/>
  <c r="K10" i="2"/>
  <c r="J11" i="2"/>
  <c r="K11" i="2"/>
  <c r="J15" i="2"/>
  <c r="K15" i="2"/>
  <c r="J16" i="2"/>
  <c r="K16" i="2"/>
  <c r="K5" i="2"/>
  <c r="J5" i="2"/>
  <c r="I10" i="9" l="1"/>
  <c r="I9" i="9"/>
  <c r="I8" i="9"/>
  <c r="I7" i="9"/>
  <c r="I6" i="9"/>
  <c r="I5" i="9"/>
  <c r="I4" i="9"/>
  <c r="D18" i="2" l="1"/>
  <c r="E18" i="2"/>
  <c r="F18" i="2"/>
  <c r="G18" i="2"/>
  <c r="H18" i="2"/>
  <c r="I18" i="2"/>
  <c r="D14" i="3"/>
  <c r="E14" i="3"/>
  <c r="F14" i="3"/>
  <c r="G14" i="3"/>
  <c r="H14" i="3"/>
  <c r="I14" i="3"/>
  <c r="D34" i="4"/>
  <c r="E34" i="4"/>
  <c r="F34" i="4"/>
  <c r="G34" i="4"/>
  <c r="H34" i="4"/>
  <c r="I34" i="4"/>
  <c r="D30" i="5"/>
  <c r="E30" i="5"/>
  <c r="F30" i="5"/>
  <c r="G30" i="5"/>
  <c r="H30" i="5"/>
  <c r="I30" i="5"/>
  <c r="D16" i="6"/>
  <c r="E16" i="6"/>
  <c r="F16" i="6"/>
  <c r="G16" i="6"/>
  <c r="H16" i="6"/>
  <c r="I16" i="6"/>
  <c r="D31" i="8"/>
  <c r="E31" i="8"/>
  <c r="F31" i="8"/>
  <c r="G31" i="8"/>
  <c r="H31" i="8"/>
  <c r="I31" i="8"/>
  <c r="C30" i="5"/>
  <c r="C34" i="4"/>
  <c r="C14" i="3"/>
  <c r="C18" i="2"/>
  <c r="C16" i="6"/>
  <c r="C31" i="8"/>
  <c r="J31" i="8" l="1"/>
  <c r="J16" i="6" l="1"/>
  <c r="J34" i="4" l="1"/>
  <c r="J18" i="2"/>
  <c r="J14" i="3"/>
  <c r="J30" i="5" l="1"/>
</calcChain>
</file>

<file path=xl/sharedStrings.xml><?xml version="1.0" encoding="utf-8"?>
<sst xmlns="http://schemas.openxmlformats.org/spreadsheetml/2006/main" count="453" uniqueCount="174">
  <si>
    <t>CAT.</t>
  </si>
  <si>
    <t># SHOOTS</t>
  </si>
  <si>
    <t>AVERAGE</t>
  </si>
  <si>
    <t>FIELD DAY</t>
  </si>
  <si>
    <t># MISSED SHOOTS</t>
  </si>
  <si>
    <t>$ OWED for Missed Shoots &amp; Guests</t>
  </si>
  <si>
    <t>PAID</t>
  </si>
  <si>
    <t>Home Team</t>
  </si>
  <si>
    <t>TID</t>
  </si>
  <si>
    <t>COR</t>
  </si>
  <si>
    <t>PG</t>
  </si>
  <si>
    <t>KAL</t>
  </si>
  <si>
    <t>SHOOTER</t>
  </si>
  <si>
    <t>SJ</t>
  </si>
  <si>
    <t>B</t>
  </si>
  <si>
    <t>J</t>
  </si>
  <si>
    <t>L</t>
  </si>
  <si>
    <t>Garris, Shawn</t>
  </si>
  <si>
    <t>SV</t>
  </si>
  <si>
    <t>V</t>
  </si>
  <si>
    <t>Gustafson, Ron</t>
  </si>
  <si>
    <t>Johnson, Dale</t>
  </si>
  <si>
    <t>SSV</t>
  </si>
  <si>
    <t>Woodcock, Rick</t>
  </si>
  <si>
    <t>ATTENDANCE</t>
  </si>
  <si>
    <t>Bender, Tim</t>
  </si>
  <si>
    <t>C</t>
  </si>
  <si>
    <t>Linden, Greg</t>
  </si>
  <si>
    <t>Linden, Harold</t>
  </si>
  <si>
    <t>K</t>
  </si>
  <si>
    <t xml:space="preserve"> </t>
  </si>
  <si>
    <t>Nowacki, Jim</t>
  </si>
  <si>
    <t>Prentice, Paul</t>
  </si>
  <si>
    <t>Straight, Dave</t>
  </si>
  <si>
    <t>Travis, Chuck</t>
  </si>
  <si>
    <t>Ecelberger, Brian</t>
  </si>
  <si>
    <t>Powley, George</t>
  </si>
  <si>
    <t>S</t>
  </si>
  <si>
    <t>SGI</t>
  </si>
  <si>
    <t>Currie, Scott</t>
  </si>
  <si>
    <t>Franklin, Fred</t>
  </si>
  <si>
    <t>Anderson, Ken</t>
  </si>
  <si>
    <t>T</t>
  </si>
  <si>
    <t>Dunkle, Lee</t>
  </si>
  <si>
    <t>Kostkas, Jack</t>
  </si>
  <si>
    <t>Pennington, Ed</t>
  </si>
  <si>
    <t>Stewart, Joel</t>
  </si>
  <si>
    <t>Team</t>
  </si>
  <si>
    <t>Brokenstraw</t>
  </si>
  <si>
    <t>Corry</t>
  </si>
  <si>
    <t>Kalbfus</t>
  </si>
  <si>
    <t>Pine Grove</t>
  </si>
  <si>
    <t>Sheffield</t>
  </si>
  <si>
    <t>Tidioute</t>
  </si>
  <si>
    <t>BKS</t>
  </si>
  <si>
    <t>Kanyuck,John</t>
  </si>
  <si>
    <t>Kanyuck,Katie</t>
  </si>
  <si>
    <t>Hvizdzak, Paul</t>
  </si>
  <si>
    <t>Hvizdzak, Andrew</t>
  </si>
  <si>
    <t>SHF</t>
  </si>
  <si>
    <t>Mitchell, Shawn</t>
  </si>
  <si>
    <t>LUNCH</t>
  </si>
  <si>
    <t># GUESTS @ $10</t>
  </si>
  <si>
    <t xml:space="preserve">Spiridon, Dean </t>
  </si>
  <si>
    <t xml:space="preserve"> total</t>
  </si>
  <si>
    <t>Hulings, Scott</t>
  </si>
  <si>
    <t>SG</t>
  </si>
  <si>
    <t>Anderson, Guy</t>
  </si>
  <si>
    <t>Nuttall, Kelsey</t>
  </si>
  <si>
    <t>Ziegler, John</t>
  </si>
  <si>
    <t>Gray, Bob</t>
  </si>
  <si>
    <t>Case, Tim</t>
  </si>
  <si>
    <t>Price, Larry</t>
  </si>
  <si>
    <t>Anderson, Landon</t>
  </si>
  <si>
    <t>Gray, Jaxon</t>
  </si>
  <si>
    <t>Gray, Chad</t>
  </si>
  <si>
    <t>Callahan, Fred</t>
  </si>
  <si>
    <t>Donato, Mike</t>
  </si>
  <si>
    <t>Grant, Chiyo</t>
  </si>
  <si>
    <t>Foster,John</t>
  </si>
  <si>
    <t>Egley, Jim</t>
  </si>
  <si>
    <t>Miller, Robin</t>
  </si>
  <si>
    <t>Bowser, Theresa</t>
  </si>
  <si>
    <t>Wurst, Ed</t>
  </si>
  <si>
    <t>Gern, Chuck</t>
  </si>
  <si>
    <t>D CLASS</t>
  </si>
  <si>
    <t>C CLASS</t>
  </si>
  <si>
    <t>B CLASS</t>
  </si>
  <si>
    <t>A CLASS</t>
  </si>
  <si>
    <t>TOTAL PAYOUT</t>
  </si>
  <si>
    <t>Champs Plaque</t>
  </si>
  <si>
    <t>Secty. Fee</t>
  </si>
  <si>
    <t>Cash Prizes</t>
  </si>
  <si>
    <t>Income League Fees</t>
  </si>
  <si>
    <t>Balance Fall League</t>
  </si>
  <si>
    <t>Nuttall, Brad</t>
  </si>
  <si>
    <t>Shearer, Conrad</t>
  </si>
  <si>
    <t>Beltz, Addie</t>
  </si>
  <si>
    <t>Franklin, Brandon</t>
  </si>
  <si>
    <t>Kittell, Laura</t>
  </si>
  <si>
    <t>Yarzabek,Tom</t>
  </si>
  <si>
    <t>Lauffenberger, Barry</t>
  </si>
  <si>
    <t>Lauffenberger, Dan</t>
  </si>
  <si>
    <t>Lauffenberger, Lily</t>
  </si>
  <si>
    <t>Grove, Marty</t>
  </si>
  <si>
    <t xml:space="preserve">Sugar Grove </t>
  </si>
  <si>
    <t>Hess, Ed</t>
  </si>
  <si>
    <t>Dickson, Derek</t>
  </si>
  <si>
    <t>Wingerter, Brian</t>
  </si>
  <si>
    <t>Darney, Bob</t>
  </si>
  <si>
    <t>Turfitt, Bill</t>
  </si>
  <si>
    <t>Broberg, Craig</t>
  </si>
  <si>
    <t>Johnson, Herb</t>
  </si>
  <si>
    <t>Wurst, Don</t>
  </si>
  <si>
    <t>Young, Tim</t>
  </si>
  <si>
    <t>Davies, Dutch</t>
  </si>
  <si>
    <t>Casler, Gary</t>
  </si>
  <si>
    <t>Mitchell, Brian</t>
  </si>
  <si>
    <t>Troyer, Joni</t>
  </si>
  <si>
    <t>Miller, Adam</t>
  </si>
  <si>
    <t>Hansen, Alan</t>
  </si>
  <si>
    <t>Kittell, Wyatt</t>
  </si>
  <si>
    <t>Franklin, Jake</t>
  </si>
  <si>
    <t>Johnson, KC</t>
  </si>
  <si>
    <t>Straight, Ken</t>
  </si>
  <si>
    <t>Martin, Jerry</t>
  </si>
  <si>
    <t>Gens, Jeff</t>
  </si>
  <si>
    <t>Wenzel, Mike</t>
  </si>
  <si>
    <t>Smith, Mike Jr</t>
  </si>
  <si>
    <t>Smith, Mike Sr</t>
  </si>
  <si>
    <t>Pearson, John</t>
  </si>
  <si>
    <t>Mather, Logan</t>
  </si>
  <si>
    <t>Roberts, Mike</t>
  </si>
  <si>
    <t>McLaughlin, Adam</t>
  </si>
  <si>
    <t>McLaughlin, Gary</t>
  </si>
  <si>
    <t>Anderson, David</t>
  </si>
  <si>
    <t>Linden Sunny</t>
  </si>
  <si>
    <t>Linden Jerry</t>
  </si>
  <si>
    <t>Aiken, Tristan</t>
  </si>
  <si>
    <t>Garris, Jayden</t>
  </si>
  <si>
    <t>Wurst, Daryl</t>
  </si>
  <si>
    <t>Eastman, Scott</t>
  </si>
  <si>
    <t>Dashner, Gavin</t>
  </si>
  <si>
    <t>Pierson, Rich</t>
  </si>
  <si>
    <t>Layton, Chris</t>
  </si>
  <si>
    <t>Cerra, Cole</t>
  </si>
  <si>
    <t>Johnson, Dave</t>
  </si>
  <si>
    <t>Merrill, Levi</t>
  </si>
  <si>
    <t>Donikowski, Tony</t>
  </si>
  <si>
    <t>Brenn, Anthony</t>
  </si>
  <si>
    <t>Chase, Dakota</t>
  </si>
  <si>
    <t>Chase, Steve</t>
  </si>
  <si>
    <t>Lindell,Jared</t>
  </si>
  <si>
    <t>Lindell,Tucker</t>
  </si>
  <si>
    <t>Darling, Craig</t>
  </si>
  <si>
    <t>Larson, Rob</t>
  </si>
  <si>
    <t>Hoffman, Justin</t>
  </si>
  <si>
    <t>Anderson, Herb</t>
  </si>
  <si>
    <t>Cressley, Jerry</t>
  </si>
  <si>
    <t>Morrison, John</t>
  </si>
  <si>
    <t>Sturzenbecker, Kevin</t>
  </si>
  <si>
    <t>Gross, Bill</t>
  </si>
  <si>
    <t>Calhoun, Zach</t>
  </si>
  <si>
    <t>Peters, Jeff</t>
  </si>
  <si>
    <t>Anderson, Austin</t>
  </si>
  <si>
    <t>Bush, Ryan</t>
  </si>
  <si>
    <t>Bierbender, Rich</t>
  </si>
  <si>
    <t>Wholeben, Jim</t>
  </si>
  <si>
    <t>Cable, Cindy</t>
  </si>
  <si>
    <t>Donikowski, Rob</t>
  </si>
  <si>
    <t>Davidson, Roger</t>
  </si>
  <si>
    <t>Hoden, Andrew</t>
  </si>
  <si>
    <t>Pierson, Clarice</t>
  </si>
  <si>
    <t>Weaver, Robbin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</si>
</sst>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m/d"/>
    <numFmt numFmtId="166" formatCode="[$$-409]#,##0.00;[Red]&quot;-&quot;[$$-409]#,##0.00"/>
    <numFmt numFmtId="167" formatCode="0.0"/>
  </numFmts>
  <fonts count="18">
    <font>
      <sz val="11"/>
      <color rgb="FF000000"/>
      <name val="Arial1"/>
    </font>
    <font>
      <sz val="11"/>
      <color rgb="FF000000"/>
      <name val="Arial1"/>
    </font>
    <font>
      <b/>
      <i/>
      <sz val="16"/>
      <color rgb="FF000000"/>
      <name val="Arial1"/>
    </font>
    <font>
      <sz val="10"/>
      <color rgb="FF000000"/>
      <name val="Arial"/>
      <family val="2"/>
    </font>
    <font>
      <b/>
      <i/>
      <u/>
      <sz val="11"/>
      <color rgb="FF000000"/>
      <name val="Arial1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i/>
      <sz val="12"/>
      <color rgb="FF000000"/>
      <name val="AdLib BT"/>
    </font>
    <font>
      <sz val="12"/>
      <color rgb="FF000000"/>
      <name val="AdLib BT"/>
    </font>
    <font>
      <sz val="12"/>
      <color rgb="FF000000"/>
      <name val="Cooper Black"/>
    </font>
    <font>
      <sz val="13"/>
      <color rgb="FF000000"/>
      <name val="Arial"/>
      <family val="2"/>
    </font>
    <font>
      <sz val="12"/>
      <color rgb="FF000000"/>
      <name val="Arial1"/>
    </font>
    <font>
      <b/>
      <sz val="8"/>
      <color rgb="FF000000"/>
      <name val="Arial"/>
      <family val="2"/>
    </font>
    <font>
      <b/>
      <i/>
      <sz val="12"/>
      <color rgb="FF000000"/>
      <name val="Arial"/>
      <family val="2"/>
    </font>
    <font>
      <b/>
      <i/>
      <sz val="11"/>
      <color rgb="FF000000"/>
      <name val="Arial1"/>
    </font>
    <font>
      <sz val="8"/>
      <name val="Arial1"/>
    </font>
  </fonts>
  <fills count="7">
    <fill>
      <patternFill patternType="none"/>
    </fill>
    <fill>
      <patternFill patternType="gray125"/>
    </fill>
    <fill>
      <patternFill patternType="solid">
        <fgColor rgb="FF008000"/>
        <bgColor rgb="FF008000"/>
      </patternFill>
    </fill>
    <fill>
      <patternFill patternType="solid">
        <fgColor rgb="FFC0C0C0"/>
        <bgColor rgb="FFC0C0C0"/>
      </patternFill>
    </fill>
    <fill>
      <patternFill patternType="solid">
        <fgColor rgb="FFFFCC00"/>
        <bgColor rgb="FFFFCC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FFCC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1" fillId="2" borderId="0" applyNumberFormat="0" applyFont="0" applyBorder="0" applyAlignment="0" applyProtection="0"/>
    <xf numFmtId="0" fontId="1" fillId="2" borderId="0" applyNumberFormat="0" applyFont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4" fillId="0" borderId="0" applyNumberFormat="0" applyBorder="0" applyProtection="0"/>
    <xf numFmtId="166" fontId="4" fillId="0" borderId="0" applyBorder="0" applyProtection="0"/>
  </cellStyleXfs>
  <cellXfs count="57">
    <xf numFmtId="0" fontId="0" fillId="0" borderId="0" xfId="0"/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textRotation="90" wrapText="1" shrinkToFit="1"/>
    </xf>
    <xf numFmtId="0" fontId="7" fillId="3" borderId="2" xfId="0" applyFont="1" applyFill="1" applyBorder="1" applyAlignment="1">
      <alignment horizontal="center" vertical="center" textRotation="90" wrapText="1"/>
    </xf>
    <xf numFmtId="0" fontId="7" fillId="3" borderId="2" xfId="0" applyFont="1" applyFill="1" applyBorder="1" applyAlignment="1">
      <alignment horizontal="center" vertical="center" wrapText="1" shrinkToFit="1"/>
    </xf>
    <xf numFmtId="0" fontId="5" fillId="4" borderId="1" xfId="0" applyFont="1" applyFill="1" applyBorder="1"/>
    <xf numFmtId="0" fontId="9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12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8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 textRotation="255" wrapText="1"/>
    </xf>
    <xf numFmtId="0" fontId="14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textRotation="90" wrapText="1" shrinkToFi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0" fontId="16" fillId="0" borderId="0" xfId="0" applyFont="1"/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textRotation="255" wrapText="1"/>
    </xf>
    <xf numFmtId="0" fontId="5" fillId="4" borderId="4" xfId="0" applyFont="1" applyFill="1" applyBorder="1"/>
    <xf numFmtId="165" fontId="6" fillId="5" borderId="4" xfId="0" applyNumberFormat="1" applyFont="1" applyFill="1" applyBorder="1" applyAlignment="1">
      <alignment horizontal="center" vertical="center"/>
    </xf>
    <xf numFmtId="165" fontId="6" fillId="6" borderId="4" xfId="0" applyNumberFormat="1" applyFont="1" applyFill="1" applyBorder="1" applyAlignment="1">
      <alignment horizontal="center" vertical="center"/>
    </xf>
    <xf numFmtId="0" fontId="9" fillId="0" borderId="4" xfId="0" applyFont="1" applyBorder="1"/>
    <xf numFmtId="2" fontId="6" fillId="0" borderId="4" xfId="0" applyNumberFormat="1" applyFont="1" applyBorder="1" applyAlignment="1">
      <alignment horizontal="center" vertical="center"/>
    </xf>
    <xf numFmtId="0" fontId="5" fillId="0" borderId="4" xfId="0" applyFont="1" applyBorder="1"/>
    <xf numFmtId="164" fontId="5" fillId="0" borderId="4" xfId="0" applyNumberFormat="1" applyFont="1" applyBorder="1" applyAlignment="1">
      <alignment horizontal="center" vertical="center"/>
    </xf>
    <xf numFmtId="167" fontId="5" fillId="0" borderId="4" xfId="0" applyNumberFormat="1" applyFont="1" applyBorder="1" applyAlignment="1">
      <alignment horizontal="center" vertical="center"/>
    </xf>
  </cellXfs>
  <cellStyles count="27">
    <cellStyle name="cf1" xfId="1" xr:uid="{00000000-0005-0000-0000-000000000000}"/>
    <cellStyle name="Excel_CondFormat_1_1_1" xfId="2" xr:uid="{00000000-0005-0000-0000-000001000000}"/>
    <cellStyle name="Heading" xfId="3" xr:uid="{00000000-0005-0000-0000-000002000000}"/>
    <cellStyle name="Heading1" xfId="4" xr:uid="{00000000-0005-0000-0000-000003000000}"/>
    <cellStyle name="Normal" xfId="0" builtinId="0" customBuiltin="1"/>
    <cellStyle name="Normal 10" xfId="5" xr:uid="{00000000-0005-0000-0000-000005000000}"/>
    <cellStyle name="Normal 11" xfId="6" xr:uid="{00000000-0005-0000-0000-000006000000}"/>
    <cellStyle name="Normal 12" xfId="7" xr:uid="{00000000-0005-0000-0000-000007000000}"/>
    <cellStyle name="Normal 13" xfId="8" xr:uid="{00000000-0005-0000-0000-000008000000}"/>
    <cellStyle name="Normal 14" xfId="9" xr:uid="{00000000-0005-0000-0000-000009000000}"/>
    <cellStyle name="Normal 15" xfId="10" xr:uid="{00000000-0005-0000-0000-00000A000000}"/>
    <cellStyle name="Normal 16" xfId="11" xr:uid="{00000000-0005-0000-0000-00000B000000}"/>
    <cellStyle name="Normal 17" xfId="12" xr:uid="{00000000-0005-0000-0000-00000C000000}"/>
    <cellStyle name="Normal 18" xfId="13" xr:uid="{00000000-0005-0000-0000-00000D000000}"/>
    <cellStyle name="Normal 19" xfId="14" xr:uid="{00000000-0005-0000-0000-00000E000000}"/>
    <cellStyle name="Normal 2" xfId="15" xr:uid="{00000000-0005-0000-0000-00000F000000}"/>
    <cellStyle name="Normal 20" xfId="16" xr:uid="{00000000-0005-0000-0000-000010000000}"/>
    <cellStyle name="Normal 21" xfId="17" xr:uid="{00000000-0005-0000-0000-000011000000}"/>
    <cellStyle name="Normal 3" xfId="18" xr:uid="{00000000-0005-0000-0000-000012000000}"/>
    <cellStyle name="Normal 4" xfId="19" xr:uid="{00000000-0005-0000-0000-000013000000}"/>
    <cellStyle name="Normal 5" xfId="20" xr:uid="{00000000-0005-0000-0000-000014000000}"/>
    <cellStyle name="Normal 6" xfId="21" xr:uid="{00000000-0005-0000-0000-000015000000}"/>
    <cellStyle name="Normal 7" xfId="22" xr:uid="{00000000-0005-0000-0000-000016000000}"/>
    <cellStyle name="Normal 8" xfId="23" xr:uid="{00000000-0005-0000-0000-000017000000}"/>
    <cellStyle name="Normal 9" xfId="24" xr:uid="{00000000-0005-0000-0000-000018000000}"/>
    <cellStyle name="Result" xfId="25" xr:uid="{00000000-0005-0000-0000-000019000000}"/>
    <cellStyle name="Result2" xfId="26" xr:uid="{00000000-0005-0000-0000-00001A000000}"/>
  </cellStyles>
  <dxfs count="35">
    <dxf>
      <fill>
        <patternFill>
          <bgColor theme="9" tint="0.39994506668294322"/>
        </patternFill>
      </fill>
    </dxf>
    <dxf>
      <fill>
        <patternFill patternType="solid">
          <fgColor rgb="FF008000"/>
          <bgColor rgb="FF008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</dxf>
    <dxf>
      <fill>
        <patternFill patternType="solid">
          <fgColor rgb="FF008000"/>
          <bgColor rgb="FF008000"/>
        </patternFill>
      </fill>
    </dxf>
    <dxf>
      <fill>
        <patternFill patternType="solid">
          <fgColor rgb="FF008000"/>
          <bgColor rgb="FF0080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rgb="FF008000"/>
          <bgColor rgb="FF008000"/>
        </patternFill>
      </fill>
    </dxf>
    <dxf>
      <fill>
        <patternFill patternType="solid">
          <fgColor rgb="FF008000"/>
          <bgColor rgb="FF0080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rgb="FF008000"/>
          <bgColor rgb="FF0080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rgb="FF008000"/>
          <bgColor rgb="FF008000"/>
        </patternFill>
      </fill>
    </dxf>
    <dxf>
      <fill>
        <patternFill patternType="solid">
          <fgColor rgb="FF008000"/>
          <bgColor rgb="FF0080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rgb="FF008000"/>
          <bgColor rgb="FF008000"/>
        </patternFill>
      </fill>
    </dxf>
    <dxf>
      <fill>
        <patternFill patternType="solid">
          <fgColor rgb="FF008000"/>
          <bgColor rgb="FF0080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rgb="FF008000"/>
          <bgColor rgb="FF008000"/>
        </patternFill>
      </fill>
    </dxf>
    <dxf>
      <fill>
        <patternFill>
          <bgColor rgb="FF92D050"/>
        </patternFill>
      </fill>
    </dxf>
    <dxf>
      <fill>
        <patternFill patternType="solid">
          <fgColor rgb="FF008000"/>
          <bgColor rgb="FF008000"/>
        </patternFill>
      </fill>
    </dxf>
    <dxf>
      <alignment vertical="center" textRotation="0" wrapText="0" indent="0" justifyLastLine="0" shrinkToFit="0" readingOrder="0"/>
    </dxf>
    <dxf>
      <numFmt numFmtId="164" formatCode="0.000"/>
      <alignment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__Anonymous_Sheet_DB__1" displayName="__Anonymous_Sheet_DB__1" ref="A4:L12" headerRowCount="0" totalsRowShown="0" headerRowDxfId="34" dataDxfId="33">
  <sortState xmlns:xlrd2="http://schemas.microsoft.com/office/spreadsheetml/2017/richdata2" ref="A4:L12">
    <sortCondition ref="A4:A12"/>
  </sortState>
  <tableColumns count="12">
    <tableColumn id="1" xr3:uid="{00000000-0010-0000-0000-000001000000}" name="Column1" dataDxfId="32"/>
    <tableColumn id="2" xr3:uid="{00000000-0010-0000-0000-000002000000}" name="Column2" dataDxfId="31"/>
    <tableColumn id="3" xr3:uid="{00000000-0010-0000-0000-000003000000}" name="Column3" dataDxfId="30"/>
    <tableColumn id="4" xr3:uid="{00000000-0010-0000-0000-000004000000}" name="Column4" dataDxfId="29"/>
    <tableColumn id="5" xr3:uid="{00000000-0010-0000-0000-000005000000}" name="Column5" dataDxfId="28"/>
    <tableColumn id="6" xr3:uid="{00000000-0010-0000-0000-000006000000}" name="Column6" dataDxfId="27"/>
    <tableColumn id="7" xr3:uid="{00000000-0010-0000-0000-000007000000}" name="Column7" dataDxfId="26"/>
    <tableColumn id="8" xr3:uid="{00000000-0010-0000-0000-000008000000}" name="Column8" dataDxfId="25"/>
    <tableColumn id="9" xr3:uid="{00000000-0010-0000-0000-000009000000}" name="Column9" dataDxfId="24"/>
    <tableColumn id="18" xr3:uid="{00000000-0010-0000-0000-000012000000}" name="Column18" dataDxfId="23">
      <calculatedColumnFormula>COUNT(C4,D4,E4,F4,G4,H4,I4)</calculatedColumnFormula>
    </tableColumn>
    <tableColumn id="19" xr3:uid="{00000000-0010-0000-0000-000013000000}" name="Column19" dataDxfId="22">
      <calculatedColumnFormula>AVERAGE(C4:I4)*2</calculatedColumnFormula>
    </tableColumn>
    <tableColumn id="20" xr3:uid="{00000000-0010-0000-0000-000014000000}" name="Column20" dataDxfId="2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248E2-9347-46B5-88E7-3D8221A6F413}">
  <dimension ref="A1:L16"/>
  <sheetViews>
    <sheetView tabSelected="1" workbookViewId="0"/>
  </sheetViews>
  <sheetFormatPr defaultRowHeight="14.25"/>
  <cols>
    <col min="1" max="1" width="23.75" customWidth="1"/>
    <col min="2" max="2" width="6.25" style="21" customWidth="1"/>
    <col min="3" max="9" width="6" style="21" customWidth="1"/>
    <col min="10" max="10" width="5.25" style="21" customWidth="1"/>
    <col min="11" max="11" width="10.375" style="21" customWidth="1"/>
    <col min="12" max="12" width="5.25" style="21" customWidth="1"/>
  </cols>
  <sheetData>
    <row r="1" spans="1:12" ht="69">
      <c r="A1" s="45"/>
      <c r="B1" s="46" t="s">
        <v>0</v>
      </c>
      <c r="C1" s="47">
        <v>44815</v>
      </c>
      <c r="D1" s="47">
        <v>44822</v>
      </c>
      <c r="E1" s="47">
        <v>44829</v>
      </c>
      <c r="F1" s="47">
        <v>44836</v>
      </c>
      <c r="G1" s="47">
        <v>44843</v>
      </c>
      <c r="H1" s="47">
        <v>44850</v>
      </c>
      <c r="I1" s="47">
        <v>44857</v>
      </c>
      <c r="J1" s="48" t="s">
        <v>1</v>
      </c>
      <c r="K1" s="46" t="s">
        <v>2</v>
      </c>
      <c r="L1" s="46"/>
    </row>
    <row r="2" spans="1:12" ht="15.75">
      <c r="A2" s="49" t="s">
        <v>7</v>
      </c>
      <c r="B2" s="46"/>
      <c r="C2" s="50" t="s">
        <v>8</v>
      </c>
      <c r="D2" s="51" t="s">
        <v>11</v>
      </c>
      <c r="E2" s="50" t="s">
        <v>9</v>
      </c>
      <c r="F2" s="50" t="s">
        <v>66</v>
      </c>
      <c r="G2" s="50" t="s">
        <v>10</v>
      </c>
      <c r="H2" s="51" t="s">
        <v>54</v>
      </c>
      <c r="I2" s="50" t="s">
        <v>59</v>
      </c>
      <c r="J2" s="45"/>
      <c r="K2" s="46"/>
      <c r="L2" s="46"/>
    </row>
    <row r="3" spans="1:12" ht="15.75">
      <c r="A3" s="52" t="s">
        <v>12</v>
      </c>
      <c r="B3" s="45"/>
      <c r="C3" s="45"/>
      <c r="D3" s="45"/>
      <c r="E3" s="45"/>
      <c r="F3" s="45"/>
      <c r="G3" s="45"/>
      <c r="H3" s="45"/>
      <c r="I3" s="45" t="s">
        <v>30</v>
      </c>
      <c r="J3" s="45"/>
      <c r="K3" s="53"/>
      <c r="L3" s="46"/>
    </row>
    <row r="4" spans="1:12" ht="15">
      <c r="A4" s="54" t="s">
        <v>166</v>
      </c>
      <c r="B4" s="45"/>
      <c r="C4" s="45"/>
      <c r="D4" s="45"/>
      <c r="E4" s="45"/>
      <c r="F4" s="45"/>
      <c r="G4" s="45"/>
      <c r="H4" s="45">
        <v>37</v>
      </c>
      <c r="I4" s="45"/>
      <c r="J4" s="45">
        <f t="shared" ref="J4:J14" si="0">COUNT(C4,D4,E4,F4,G4,H4,I4)</f>
        <v>1</v>
      </c>
      <c r="K4" s="55">
        <f t="shared" ref="K4:K14" si="1">AVERAGE(C4:I4)*2</f>
        <v>74</v>
      </c>
      <c r="L4" s="56" t="s">
        <v>14</v>
      </c>
    </row>
    <row r="5" spans="1:12" ht="15">
      <c r="A5" s="54" t="s">
        <v>165</v>
      </c>
      <c r="B5" s="45"/>
      <c r="C5" s="45"/>
      <c r="D5" s="45"/>
      <c r="E5" s="45"/>
      <c r="F5" s="45"/>
      <c r="G5" s="45"/>
      <c r="H5" s="45">
        <v>39</v>
      </c>
      <c r="I5" s="45"/>
      <c r="J5" s="45">
        <f t="shared" si="0"/>
        <v>1</v>
      </c>
      <c r="K5" s="55">
        <f t="shared" si="1"/>
        <v>78</v>
      </c>
      <c r="L5" s="45" t="s">
        <v>14</v>
      </c>
    </row>
    <row r="6" spans="1:12" ht="15">
      <c r="A6" s="54" t="s">
        <v>158</v>
      </c>
      <c r="B6" s="45"/>
      <c r="C6" s="45"/>
      <c r="D6" s="45"/>
      <c r="E6" s="45"/>
      <c r="F6" s="45">
        <v>41</v>
      </c>
      <c r="G6" s="45">
        <v>48</v>
      </c>
      <c r="H6" s="45">
        <v>42</v>
      </c>
      <c r="I6" s="45">
        <v>40</v>
      </c>
      <c r="J6" s="45">
        <f t="shared" si="0"/>
        <v>4</v>
      </c>
      <c r="K6" s="55">
        <f t="shared" si="1"/>
        <v>85.5</v>
      </c>
      <c r="L6" s="45" t="s">
        <v>14</v>
      </c>
    </row>
    <row r="7" spans="1:12" ht="15">
      <c r="A7" s="54" t="s">
        <v>139</v>
      </c>
      <c r="B7" s="45" t="s">
        <v>15</v>
      </c>
      <c r="C7" s="45"/>
      <c r="D7" s="45">
        <v>40</v>
      </c>
      <c r="E7" s="45"/>
      <c r="F7" s="45">
        <v>40</v>
      </c>
      <c r="G7" s="45"/>
      <c r="H7" s="45">
        <v>38</v>
      </c>
      <c r="I7" s="45">
        <v>41</v>
      </c>
      <c r="J7" s="45">
        <f t="shared" si="0"/>
        <v>4</v>
      </c>
      <c r="K7" s="55">
        <f t="shared" si="1"/>
        <v>79.5</v>
      </c>
      <c r="L7" s="45" t="s">
        <v>14</v>
      </c>
    </row>
    <row r="8" spans="1:12" ht="15">
      <c r="A8" s="54" t="s">
        <v>17</v>
      </c>
      <c r="B8" s="45"/>
      <c r="C8" s="45">
        <v>47</v>
      </c>
      <c r="D8" s="45">
        <v>42</v>
      </c>
      <c r="E8" s="45"/>
      <c r="F8" s="45">
        <v>40</v>
      </c>
      <c r="G8" s="45">
        <v>44</v>
      </c>
      <c r="H8" s="45">
        <v>42</v>
      </c>
      <c r="I8" s="45">
        <v>44</v>
      </c>
      <c r="J8" s="45">
        <f t="shared" si="0"/>
        <v>6</v>
      </c>
      <c r="K8" s="55">
        <f t="shared" si="1"/>
        <v>86.333333333333329</v>
      </c>
      <c r="L8" s="45" t="s">
        <v>14</v>
      </c>
    </row>
    <row r="9" spans="1:12" ht="15">
      <c r="A9" s="54" t="s">
        <v>20</v>
      </c>
      <c r="B9" s="45" t="s">
        <v>19</v>
      </c>
      <c r="C9" s="45"/>
      <c r="D9" s="45">
        <v>46</v>
      </c>
      <c r="E9" s="45"/>
      <c r="F9" s="45">
        <v>43</v>
      </c>
      <c r="G9" s="45">
        <v>42</v>
      </c>
      <c r="H9" s="45">
        <v>38</v>
      </c>
      <c r="I9" s="45">
        <v>39</v>
      </c>
      <c r="J9" s="45">
        <f t="shared" si="0"/>
        <v>5</v>
      </c>
      <c r="K9" s="55">
        <f t="shared" si="1"/>
        <v>83.2</v>
      </c>
      <c r="L9" s="45" t="s">
        <v>14</v>
      </c>
    </row>
    <row r="10" spans="1:12" ht="15">
      <c r="A10" s="54" t="s">
        <v>21</v>
      </c>
      <c r="B10" s="45"/>
      <c r="C10" s="45"/>
      <c r="D10" s="45"/>
      <c r="E10" s="45"/>
      <c r="F10" s="45">
        <v>48</v>
      </c>
      <c r="G10" s="45">
        <v>45</v>
      </c>
      <c r="H10" s="45">
        <v>48</v>
      </c>
      <c r="I10" s="45"/>
      <c r="J10" s="45">
        <f t="shared" si="0"/>
        <v>3</v>
      </c>
      <c r="K10" s="55">
        <f t="shared" si="1"/>
        <v>94</v>
      </c>
      <c r="L10" s="45" t="s">
        <v>14</v>
      </c>
    </row>
    <row r="11" spans="1:12" ht="15">
      <c r="A11" s="54" t="s">
        <v>173</v>
      </c>
      <c r="B11" s="45"/>
      <c r="C11" s="45"/>
      <c r="D11" s="45"/>
      <c r="E11" s="45"/>
      <c r="F11" s="45"/>
      <c r="G11" s="45"/>
      <c r="H11" s="45"/>
      <c r="I11" s="45">
        <v>49</v>
      </c>
      <c r="J11" s="45">
        <f t="shared" ref="J11" si="2">COUNT(C11,D11,E11,F11,G11,H11,I11)</f>
        <v>1</v>
      </c>
      <c r="K11" s="55">
        <f t="shared" ref="K11" si="3">AVERAGE(C11:I11)*2</f>
        <v>98</v>
      </c>
      <c r="L11" s="45" t="s">
        <v>14</v>
      </c>
    </row>
    <row r="12" spans="1:12" ht="15">
      <c r="A12" s="54" t="s">
        <v>23</v>
      </c>
      <c r="B12" s="45"/>
      <c r="C12" s="45">
        <v>46</v>
      </c>
      <c r="D12" s="45"/>
      <c r="E12" s="45"/>
      <c r="F12" s="45">
        <v>45</v>
      </c>
      <c r="G12" s="45">
        <v>42</v>
      </c>
      <c r="H12" s="45">
        <v>42</v>
      </c>
      <c r="I12" s="45"/>
      <c r="J12" s="45">
        <f t="shared" si="0"/>
        <v>4</v>
      </c>
      <c r="K12" s="55">
        <f t="shared" si="1"/>
        <v>87.5</v>
      </c>
      <c r="L12" s="45" t="s">
        <v>14</v>
      </c>
    </row>
    <row r="13" spans="1:12" ht="15">
      <c r="A13" s="54" t="s">
        <v>140</v>
      </c>
      <c r="B13" s="45"/>
      <c r="C13" s="45"/>
      <c r="D13" s="45">
        <v>37</v>
      </c>
      <c r="E13" s="45"/>
      <c r="F13" s="45"/>
      <c r="G13" s="45"/>
      <c r="H13" s="45"/>
      <c r="I13" s="45"/>
      <c r="J13" s="45">
        <f t="shared" si="0"/>
        <v>1</v>
      </c>
      <c r="K13" s="55">
        <f t="shared" si="1"/>
        <v>74</v>
      </c>
      <c r="L13" s="45" t="s">
        <v>14</v>
      </c>
    </row>
    <row r="14" spans="1:12" ht="15">
      <c r="A14" s="54" t="s">
        <v>83</v>
      </c>
      <c r="B14" s="45" t="s">
        <v>22</v>
      </c>
      <c r="C14" s="45"/>
      <c r="D14" s="45">
        <v>41</v>
      </c>
      <c r="E14" s="45"/>
      <c r="F14" s="45"/>
      <c r="G14" s="45"/>
      <c r="H14" s="45"/>
      <c r="I14" s="45">
        <v>41</v>
      </c>
      <c r="J14" s="45">
        <f t="shared" si="0"/>
        <v>2</v>
      </c>
      <c r="K14" s="55">
        <f t="shared" si="1"/>
        <v>82</v>
      </c>
      <c r="L14" s="45" t="s">
        <v>14</v>
      </c>
    </row>
    <row r="15" spans="1:12" ht="15">
      <c r="A15" s="54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</row>
    <row r="16" spans="1:12" ht="15">
      <c r="A16" s="54" t="s">
        <v>24</v>
      </c>
      <c r="B16" s="45"/>
      <c r="C16" s="45">
        <f t="shared" ref="C16:J16" si="4">COUNT(C4:C14)</f>
        <v>2</v>
      </c>
      <c r="D16" s="45">
        <f t="shared" si="4"/>
        <v>5</v>
      </c>
      <c r="E16" s="45">
        <f t="shared" si="4"/>
        <v>0</v>
      </c>
      <c r="F16" s="45">
        <f t="shared" si="4"/>
        <v>6</v>
      </c>
      <c r="G16" s="45">
        <f t="shared" si="4"/>
        <v>5</v>
      </c>
      <c r="H16" s="45">
        <f t="shared" si="4"/>
        <v>8</v>
      </c>
      <c r="I16" s="45">
        <f t="shared" si="4"/>
        <v>6</v>
      </c>
      <c r="J16" s="45">
        <f t="shared" si="4"/>
        <v>11</v>
      </c>
      <c r="K16" s="45"/>
      <c r="L16" s="45"/>
    </row>
  </sheetData>
  <sortState xmlns:xlrd2="http://schemas.microsoft.com/office/spreadsheetml/2017/richdata2" ref="A4:L14">
    <sortCondition ref="A4:A14"/>
  </sortState>
  <conditionalFormatting sqref="J3">
    <cfRule type="cellIs" dxfId="20" priority="2" stopIfTrue="1" operator="equal">
      <formula>50</formula>
    </cfRule>
  </conditionalFormatting>
  <conditionalFormatting sqref="C3:I14">
    <cfRule type="cellIs" dxfId="19" priority="1" operator="equal">
      <formula>50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N24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8" customHeight="1"/>
  <cols>
    <col min="1" max="1" width="23.75" style="1" customWidth="1"/>
    <col min="2" max="2" width="6.25" style="9" customWidth="1"/>
    <col min="3" max="9" width="6" style="10" customWidth="1"/>
    <col min="10" max="10" width="5.25" style="1" customWidth="1"/>
    <col min="11" max="11" width="9.625" style="12" customWidth="1"/>
    <col min="12" max="12" width="5.25" style="2" customWidth="1"/>
    <col min="13" max="13" width="6.875" style="1" hidden="1" customWidth="1"/>
    <col min="14" max="14" width="6.75" style="1" hidden="1" customWidth="1"/>
    <col min="15" max="15" width="6.875" style="1" hidden="1" customWidth="1"/>
    <col min="16" max="16" width="6.75" style="1" hidden="1" customWidth="1"/>
    <col min="17" max="17" width="8.375" style="1" hidden="1" customWidth="1"/>
    <col min="18" max="18" width="6.875" style="1" hidden="1" customWidth="1"/>
    <col min="19" max="20" width="8.375" style="1" customWidth="1"/>
    <col min="21" max="248" width="8.5" style="1" customWidth="1"/>
    <col min="249" max="1016" width="10.75" customWidth="1"/>
    <col min="1017" max="1017" width="9" customWidth="1"/>
  </cols>
  <sheetData>
    <row r="1" spans="1:248" s="21" customFormat="1" ht="69.95" customHeight="1">
      <c r="A1" s="12"/>
      <c r="B1" s="3" t="s">
        <v>0</v>
      </c>
      <c r="C1" s="47">
        <v>44815</v>
      </c>
      <c r="D1" s="47">
        <v>44822</v>
      </c>
      <c r="E1" s="47">
        <v>44829</v>
      </c>
      <c r="F1" s="47">
        <v>44836</v>
      </c>
      <c r="G1" s="47">
        <v>44843</v>
      </c>
      <c r="H1" s="47">
        <v>44850</v>
      </c>
      <c r="I1" s="47">
        <v>44857</v>
      </c>
      <c r="J1" s="36" t="s">
        <v>1</v>
      </c>
      <c r="K1" s="3" t="s">
        <v>2</v>
      </c>
      <c r="L1" s="26"/>
      <c r="M1" s="4" t="s">
        <v>3</v>
      </c>
      <c r="N1" s="4" t="s">
        <v>61</v>
      </c>
      <c r="O1" s="38" t="s">
        <v>62</v>
      </c>
      <c r="P1" s="5" t="s">
        <v>4</v>
      </c>
      <c r="Q1" s="37" t="s">
        <v>5</v>
      </c>
      <c r="R1" s="6" t="s">
        <v>6</v>
      </c>
      <c r="S1" s="22"/>
      <c r="T1" s="22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</row>
    <row r="2" spans="1:248" ht="18" customHeight="1">
      <c r="A2" s="7" t="s">
        <v>7</v>
      </c>
      <c r="B2" s="2"/>
      <c r="C2" s="50" t="s">
        <v>8</v>
      </c>
      <c r="D2" s="51" t="s">
        <v>11</v>
      </c>
      <c r="E2" s="50" t="s">
        <v>9</v>
      </c>
      <c r="F2" s="50" t="s">
        <v>66</v>
      </c>
      <c r="G2" s="50" t="s">
        <v>10</v>
      </c>
      <c r="H2" s="51" t="s">
        <v>54</v>
      </c>
      <c r="I2" s="50" t="s">
        <v>59</v>
      </c>
      <c r="K2" s="3"/>
    </row>
    <row r="3" spans="1:248" s="1" customFormat="1" ht="18" customHeight="1">
      <c r="A3" s="8" t="s">
        <v>12</v>
      </c>
      <c r="B3" s="9"/>
      <c r="C3" s="10"/>
      <c r="D3" s="10"/>
      <c r="E3" s="10"/>
      <c r="F3" s="10"/>
      <c r="G3" s="10"/>
      <c r="H3" s="10"/>
      <c r="I3" s="10"/>
      <c r="K3" s="14"/>
      <c r="L3" s="2"/>
    </row>
    <row r="4" spans="1:248" s="27" customFormat="1" ht="18" customHeight="1">
      <c r="A4" s="27" t="s">
        <v>138</v>
      </c>
      <c r="B4" s="12"/>
      <c r="C4" s="12"/>
      <c r="D4" s="12">
        <v>41</v>
      </c>
      <c r="E4" s="12"/>
      <c r="F4" s="12"/>
      <c r="G4" s="12"/>
      <c r="H4" s="12"/>
      <c r="I4" s="12"/>
      <c r="J4" s="25">
        <f t="shared" ref="J4:J16" si="0">COUNT(C4,D4,E4,F4,G4,H4,I4)</f>
        <v>1</v>
      </c>
      <c r="K4" s="14">
        <f t="shared" ref="K4:K16" si="1">AVERAGE(C4:I4)*2</f>
        <v>82</v>
      </c>
      <c r="L4" s="3" t="s">
        <v>26</v>
      </c>
      <c r="M4" s="33"/>
    </row>
    <row r="5" spans="1:248" s="27" customFormat="1" ht="18" customHeight="1">
      <c r="A5" s="27" t="s">
        <v>25</v>
      </c>
      <c r="B5" s="12" t="s">
        <v>18</v>
      </c>
      <c r="C5" s="12">
        <v>38</v>
      </c>
      <c r="D5" s="12">
        <v>41</v>
      </c>
      <c r="E5" s="12">
        <v>40</v>
      </c>
      <c r="F5" s="12">
        <v>12</v>
      </c>
      <c r="G5" s="12">
        <v>38</v>
      </c>
      <c r="H5" s="12">
        <v>34</v>
      </c>
      <c r="I5" s="12">
        <v>37</v>
      </c>
      <c r="J5" s="25">
        <f t="shared" si="0"/>
        <v>7</v>
      </c>
      <c r="K5" s="14">
        <f t="shared" si="1"/>
        <v>68.571428571428569</v>
      </c>
      <c r="L5" s="3" t="s">
        <v>26</v>
      </c>
      <c r="M5" s="33"/>
    </row>
    <row r="6" spans="1:248" s="27" customFormat="1" ht="18" customHeight="1">
      <c r="A6" s="27" t="s">
        <v>82</v>
      </c>
      <c r="B6" s="12" t="s">
        <v>16</v>
      </c>
      <c r="C6" s="12"/>
      <c r="D6" s="12">
        <v>34</v>
      </c>
      <c r="E6" s="12">
        <v>34</v>
      </c>
      <c r="F6" s="12">
        <v>40</v>
      </c>
      <c r="G6" s="12">
        <v>30</v>
      </c>
      <c r="H6" s="12">
        <v>28</v>
      </c>
      <c r="I6" s="12"/>
      <c r="J6" s="25">
        <f t="shared" si="0"/>
        <v>5</v>
      </c>
      <c r="K6" s="14">
        <f t="shared" si="1"/>
        <v>66.400000000000006</v>
      </c>
      <c r="L6" s="3" t="s">
        <v>26</v>
      </c>
      <c r="M6" s="33"/>
    </row>
    <row r="7" spans="1:248" s="27" customFormat="1" ht="18" customHeight="1">
      <c r="A7" s="27" t="s">
        <v>162</v>
      </c>
      <c r="B7" s="12"/>
      <c r="C7" s="12"/>
      <c r="D7" s="12"/>
      <c r="E7" s="12"/>
      <c r="F7" s="12"/>
      <c r="G7" s="12">
        <v>36</v>
      </c>
      <c r="H7" s="12"/>
      <c r="I7" s="12"/>
      <c r="J7" s="25">
        <f t="shared" si="0"/>
        <v>1</v>
      </c>
      <c r="K7" s="14">
        <f t="shared" si="1"/>
        <v>72</v>
      </c>
      <c r="L7" s="3" t="s">
        <v>26</v>
      </c>
      <c r="M7" s="33"/>
    </row>
    <row r="8" spans="1:248" s="27" customFormat="1" ht="18" customHeight="1">
      <c r="A8" s="27" t="s">
        <v>116</v>
      </c>
      <c r="B8" s="12"/>
      <c r="C8" s="12"/>
      <c r="D8" s="12"/>
      <c r="E8" s="12">
        <v>43</v>
      </c>
      <c r="F8" s="12">
        <v>42</v>
      </c>
      <c r="G8" s="12"/>
      <c r="H8" s="12"/>
      <c r="I8" s="12"/>
      <c r="J8" s="25">
        <f t="shared" si="0"/>
        <v>2</v>
      </c>
      <c r="K8" s="14">
        <f t="shared" si="1"/>
        <v>85</v>
      </c>
      <c r="L8" s="3" t="s">
        <v>26</v>
      </c>
      <c r="M8" s="33"/>
    </row>
    <row r="9" spans="1:248" s="29" customFormat="1" ht="18" customHeight="1">
      <c r="A9" s="27" t="s">
        <v>75</v>
      </c>
      <c r="B9" s="12"/>
      <c r="C9" s="12">
        <v>42</v>
      </c>
      <c r="D9" s="12">
        <v>43</v>
      </c>
      <c r="E9" s="12">
        <v>43</v>
      </c>
      <c r="F9" s="12">
        <v>45</v>
      </c>
      <c r="G9" s="12">
        <v>48</v>
      </c>
      <c r="H9" s="12">
        <v>50</v>
      </c>
      <c r="I9" s="12">
        <v>44</v>
      </c>
      <c r="J9" s="25">
        <f t="shared" si="0"/>
        <v>7</v>
      </c>
      <c r="K9" s="14">
        <f t="shared" si="1"/>
        <v>90</v>
      </c>
      <c r="L9" s="3" t="s">
        <v>26</v>
      </c>
      <c r="M9" s="33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</row>
    <row r="10" spans="1:248" s="29" customFormat="1" ht="18" customHeight="1">
      <c r="A10" s="27" t="s">
        <v>74</v>
      </c>
      <c r="B10" s="12"/>
      <c r="C10" s="12">
        <v>47</v>
      </c>
      <c r="D10" s="12"/>
      <c r="E10" s="12">
        <v>48</v>
      </c>
      <c r="F10" s="12">
        <v>43</v>
      </c>
      <c r="G10" s="12">
        <v>47</v>
      </c>
      <c r="H10" s="12"/>
      <c r="I10" s="12">
        <v>48</v>
      </c>
      <c r="J10" s="25">
        <f t="shared" si="0"/>
        <v>5</v>
      </c>
      <c r="K10" s="14">
        <f t="shared" si="1"/>
        <v>93.2</v>
      </c>
      <c r="L10" s="3" t="s">
        <v>26</v>
      </c>
      <c r="M10" s="33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</row>
    <row r="11" spans="1:248" s="29" customFormat="1" ht="18" customHeight="1">
      <c r="A11" s="27" t="s">
        <v>27</v>
      </c>
      <c r="B11" s="12" t="s">
        <v>19</v>
      </c>
      <c r="C11" s="12"/>
      <c r="D11" s="12"/>
      <c r="E11" s="12">
        <v>47</v>
      </c>
      <c r="F11" s="12">
        <v>40</v>
      </c>
      <c r="G11" s="12">
        <v>38</v>
      </c>
      <c r="H11" s="12">
        <v>44</v>
      </c>
      <c r="I11" s="12">
        <v>40</v>
      </c>
      <c r="J11" s="25">
        <f t="shared" si="0"/>
        <v>5</v>
      </c>
      <c r="K11" s="14">
        <f t="shared" si="1"/>
        <v>83.6</v>
      </c>
      <c r="L11" s="3" t="s">
        <v>26</v>
      </c>
      <c r="M11" s="33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</row>
    <row r="12" spans="1:248" s="29" customFormat="1" ht="18" customHeight="1">
      <c r="A12" s="27" t="s">
        <v>28</v>
      </c>
      <c r="B12" s="12" t="s">
        <v>19</v>
      </c>
      <c r="C12" s="12">
        <v>48</v>
      </c>
      <c r="D12" s="12">
        <v>49</v>
      </c>
      <c r="E12" s="12">
        <v>48</v>
      </c>
      <c r="F12" s="12">
        <v>42</v>
      </c>
      <c r="G12" s="12">
        <v>48</v>
      </c>
      <c r="H12" s="12">
        <v>47</v>
      </c>
      <c r="I12" s="12">
        <v>45</v>
      </c>
      <c r="J12" s="25">
        <f t="shared" si="0"/>
        <v>7</v>
      </c>
      <c r="K12" s="14">
        <f t="shared" si="1"/>
        <v>93.428571428571431</v>
      </c>
      <c r="L12" s="3" t="s">
        <v>26</v>
      </c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</row>
    <row r="13" spans="1:248" s="29" customFormat="1" ht="18" customHeight="1">
      <c r="A13" s="27" t="s">
        <v>131</v>
      </c>
      <c r="B13" s="12"/>
      <c r="C13" s="12">
        <v>40</v>
      </c>
      <c r="D13" s="12"/>
      <c r="E13" s="12"/>
      <c r="F13" s="12"/>
      <c r="G13" s="12"/>
      <c r="H13" s="12"/>
      <c r="I13" s="12"/>
      <c r="J13" s="25">
        <f t="shared" si="0"/>
        <v>1</v>
      </c>
      <c r="K13" s="14">
        <f t="shared" si="1"/>
        <v>80</v>
      </c>
      <c r="L13" s="3" t="s">
        <v>26</v>
      </c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</row>
    <row r="14" spans="1:248" s="29" customFormat="1" ht="18" customHeight="1">
      <c r="A14" s="27" t="s">
        <v>147</v>
      </c>
      <c r="B14" s="12" t="s">
        <v>15</v>
      </c>
      <c r="C14" s="12"/>
      <c r="D14" s="12"/>
      <c r="E14" s="12">
        <v>45</v>
      </c>
      <c r="F14" s="12">
        <v>43</v>
      </c>
      <c r="G14" s="12"/>
      <c r="H14" s="12"/>
      <c r="I14" s="12"/>
      <c r="J14" s="25">
        <f t="shared" si="0"/>
        <v>2</v>
      </c>
      <c r="K14" s="14">
        <f t="shared" si="1"/>
        <v>88</v>
      </c>
      <c r="L14" s="3" t="s">
        <v>26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</row>
    <row r="15" spans="1:248" s="29" customFormat="1" ht="18" customHeight="1">
      <c r="A15" s="27" t="s">
        <v>60</v>
      </c>
      <c r="B15" s="12"/>
      <c r="C15" s="12"/>
      <c r="D15" s="12"/>
      <c r="E15" s="12">
        <v>46</v>
      </c>
      <c r="F15" s="12">
        <v>41</v>
      </c>
      <c r="G15" s="12">
        <v>46</v>
      </c>
      <c r="H15" s="12">
        <v>49</v>
      </c>
      <c r="I15" s="12"/>
      <c r="J15" s="25">
        <f t="shared" si="0"/>
        <v>4</v>
      </c>
      <c r="K15" s="14">
        <f t="shared" si="1"/>
        <v>91</v>
      </c>
      <c r="L15" s="3" t="s">
        <v>26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</row>
    <row r="16" spans="1:248" s="29" customFormat="1" ht="18" customHeight="1">
      <c r="A16" s="27" t="s">
        <v>163</v>
      </c>
      <c r="B16" s="12"/>
      <c r="C16" s="12"/>
      <c r="D16" s="12"/>
      <c r="E16" s="12"/>
      <c r="F16" s="12"/>
      <c r="G16" s="12">
        <v>45</v>
      </c>
      <c r="H16" s="12">
        <v>46</v>
      </c>
      <c r="I16" s="12"/>
      <c r="J16" s="25">
        <f t="shared" si="0"/>
        <v>2</v>
      </c>
      <c r="K16" s="14">
        <f t="shared" si="1"/>
        <v>91</v>
      </c>
      <c r="L16" s="3" t="s">
        <v>26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</row>
    <row r="17" spans="1:248" s="29" customFormat="1" ht="18" customHeight="1">
      <c r="A17" s="27"/>
      <c r="B17" s="12"/>
      <c r="C17" s="12"/>
      <c r="D17" s="12"/>
      <c r="E17" s="12"/>
      <c r="F17" s="12"/>
      <c r="G17" s="12"/>
      <c r="H17" s="12"/>
      <c r="I17" s="12"/>
      <c r="J17" s="25"/>
      <c r="K17" s="14"/>
      <c r="L17" s="3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</row>
    <row r="18" spans="1:248" s="29" customFormat="1" ht="18" customHeight="1">
      <c r="A18" s="27" t="s">
        <v>24</v>
      </c>
      <c r="B18" s="12"/>
      <c r="C18" s="12">
        <f t="shared" ref="C18:J18" si="2">COUNT(C4:C17)</f>
        <v>5</v>
      </c>
      <c r="D18" s="12">
        <f t="shared" si="2"/>
        <v>5</v>
      </c>
      <c r="E18" s="12">
        <f t="shared" si="2"/>
        <v>9</v>
      </c>
      <c r="F18" s="12">
        <f t="shared" si="2"/>
        <v>9</v>
      </c>
      <c r="G18" s="12">
        <f t="shared" si="2"/>
        <v>9</v>
      </c>
      <c r="H18" s="12">
        <f t="shared" si="2"/>
        <v>7</v>
      </c>
      <c r="I18" s="12">
        <f t="shared" si="2"/>
        <v>5</v>
      </c>
      <c r="J18" s="12">
        <f t="shared" si="2"/>
        <v>13</v>
      </c>
      <c r="K18" s="12"/>
      <c r="L18" s="3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</row>
    <row r="19" spans="1:248" s="29" customFormat="1" ht="18" customHeight="1">
      <c r="A19" s="27"/>
      <c r="B19" s="12"/>
      <c r="C19" s="12"/>
      <c r="D19" s="12"/>
      <c r="E19" s="12"/>
      <c r="F19" s="12"/>
      <c r="G19" s="12"/>
      <c r="H19" s="12"/>
      <c r="I19" s="12"/>
      <c r="J19" s="27"/>
      <c r="K19" s="12"/>
      <c r="L19" s="3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</row>
    <row r="20" spans="1:248" s="29" customFormat="1" ht="18" customHeight="1">
      <c r="A20" s="27"/>
      <c r="B20" s="12"/>
      <c r="C20" s="12"/>
      <c r="D20" s="12"/>
      <c r="E20" s="12"/>
      <c r="F20" s="12"/>
      <c r="G20" s="12"/>
      <c r="H20" s="12"/>
      <c r="I20" s="12"/>
      <c r="J20" s="27"/>
      <c r="K20" s="12"/>
      <c r="L20" s="3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</row>
    <row r="24" spans="1:248" s="1" customFormat="1" ht="18" customHeight="1">
      <c r="B24" s="9"/>
      <c r="C24" s="10"/>
      <c r="D24" s="10"/>
      <c r="E24" s="10"/>
      <c r="F24" s="10"/>
      <c r="G24" s="10"/>
      <c r="H24" s="10"/>
      <c r="I24" s="10"/>
      <c r="K24" s="12"/>
      <c r="L24" s="2"/>
    </row>
  </sheetData>
  <sortState xmlns:xlrd2="http://schemas.microsoft.com/office/spreadsheetml/2017/richdata2" ref="A4:L16">
    <sortCondition ref="A4:A16"/>
  </sortState>
  <conditionalFormatting sqref="B3 B7:I11 C4:I6">
    <cfRule type="cellIs" dxfId="18" priority="3" stopIfTrue="1" operator="equal">
      <formula>50</formula>
    </cfRule>
  </conditionalFormatting>
  <conditionalFormatting sqref="A4:I16">
    <cfRule type="cellIs" dxfId="17" priority="2" operator="equal">
      <formula>50</formula>
    </cfRule>
  </conditionalFormatting>
  <conditionalFormatting sqref="A18:I18">
    <cfRule type="cellIs" dxfId="16" priority="1" stopIfTrue="1" operator="equal">
      <formula>50</formula>
    </cfRule>
  </conditionalFormatting>
  <printOptions horizontalCentered="1"/>
  <pageMargins left="0.25" right="0.25" top="0.75" bottom="0.75" header="0.3" footer="0.3"/>
  <pageSetup scale="84" fitToHeight="0" pageOrder="overThenDown" orientation="landscape" r:id="rId1"/>
  <headerFooter alignWithMargins="0">
    <oddHeader>&amp;C&amp;"Calibri,Bold"&amp;20&amp;ECORRY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N20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8" customHeight="1"/>
  <cols>
    <col min="1" max="1" width="23.75" style="1" customWidth="1"/>
    <col min="2" max="2" width="6.25" style="9" customWidth="1"/>
    <col min="3" max="9" width="6" style="10" customWidth="1"/>
    <col min="10" max="10" width="5.25" style="1" customWidth="1"/>
    <col min="11" max="11" width="9.625" style="12" customWidth="1"/>
    <col min="12" max="12" width="5.25" style="2" customWidth="1"/>
    <col min="13" max="13" width="6.875" style="1" hidden="1" customWidth="1"/>
    <col min="14" max="14" width="6.75" style="1" hidden="1" customWidth="1"/>
    <col min="15" max="15" width="6.875" style="1" hidden="1" customWidth="1"/>
    <col min="16" max="16" width="6.75" style="1" hidden="1" customWidth="1"/>
    <col min="17" max="17" width="8.375" style="1" hidden="1" customWidth="1"/>
    <col min="18" max="18" width="6.875" style="1" hidden="1" customWidth="1"/>
    <col min="19" max="20" width="8.375" style="1" customWidth="1"/>
    <col min="21" max="248" width="8.5" style="1" customWidth="1"/>
    <col min="249" max="1016" width="10.75" customWidth="1"/>
    <col min="1017" max="1017" width="9" customWidth="1"/>
  </cols>
  <sheetData>
    <row r="1" spans="1:248" s="21" customFormat="1" ht="69.95" customHeight="1">
      <c r="A1" s="12"/>
      <c r="B1" s="3" t="s">
        <v>0</v>
      </c>
      <c r="C1" s="47">
        <v>44815</v>
      </c>
      <c r="D1" s="47">
        <v>44822</v>
      </c>
      <c r="E1" s="47">
        <v>44829</v>
      </c>
      <c r="F1" s="47">
        <v>44836</v>
      </c>
      <c r="G1" s="47">
        <v>44843</v>
      </c>
      <c r="H1" s="47">
        <v>44850</v>
      </c>
      <c r="I1" s="47">
        <v>44857</v>
      </c>
      <c r="J1" s="36" t="s">
        <v>1</v>
      </c>
      <c r="K1" s="3" t="s">
        <v>2</v>
      </c>
      <c r="L1" s="26"/>
      <c r="M1" s="4" t="s">
        <v>3</v>
      </c>
      <c r="N1" s="4" t="s">
        <v>61</v>
      </c>
      <c r="O1" s="38" t="s">
        <v>62</v>
      </c>
      <c r="P1" s="5" t="s">
        <v>4</v>
      </c>
      <c r="Q1" s="37" t="s">
        <v>5</v>
      </c>
      <c r="R1" s="6" t="s">
        <v>6</v>
      </c>
      <c r="S1" s="22"/>
      <c r="T1" s="22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</row>
    <row r="2" spans="1:248" ht="18" customHeight="1">
      <c r="A2" s="7" t="s">
        <v>7</v>
      </c>
      <c r="B2" s="2"/>
      <c r="C2" s="50" t="s">
        <v>8</v>
      </c>
      <c r="D2" s="51" t="s">
        <v>11</v>
      </c>
      <c r="E2" s="50" t="s">
        <v>9</v>
      </c>
      <c r="F2" s="50" t="s">
        <v>66</v>
      </c>
      <c r="G2" s="50" t="s">
        <v>10</v>
      </c>
      <c r="H2" s="51" t="s">
        <v>54</v>
      </c>
      <c r="I2" s="50" t="s">
        <v>59</v>
      </c>
      <c r="K2" s="3"/>
    </row>
    <row r="3" spans="1:248" s="27" customFormat="1" ht="18" customHeight="1">
      <c r="A3" s="31" t="s">
        <v>12</v>
      </c>
      <c r="B3" s="12"/>
      <c r="C3" s="12"/>
      <c r="D3" s="12"/>
      <c r="E3" s="12"/>
      <c r="F3" s="12"/>
      <c r="G3" s="12"/>
      <c r="H3" s="12"/>
      <c r="I3" s="12"/>
      <c r="K3" s="14"/>
      <c r="L3" s="3"/>
    </row>
    <row r="4" spans="1:248" s="27" customFormat="1" ht="18" customHeight="1">
      <c r="A4" s="27" t="s">
        <v>135</v>
      </c>
      <c r="B4" s="12" t="s">
        <v>18</v>
      </c>
      <c r="C4" s="12"/>
      <c r="D4" s="12">
        <v>47</v>
      </c>
      <c r="E4" s="12"/>
      <c r="F4" s="12"/>
      <c r="G4" s="12"/>
      <c r="H4" s="12"/>
      <c r="I4" s="12"/>
      <c r="J4" s="25">
        <f t="shared" ref="J4:J12" si="0">COUNT(C4,D4,E4,F4,G4,H4,I4)</f>
        <v>1</v>
      </c>
      <c r="K4" s="14">
        <f t="shared" ref="K4:K12" si="1">AVERAGE(C4:I4)*2</f>
        <v>94</v>
      </c>
      <c r="L4" s="3" t="s">
        <v>29</v>
      </c>
      <c r="M4" s="28"/>
    </row>
    <row r="5" spans="1:248" s="27" customFormat="1" ht="18" customHeight="1">
      <c r="A5" s="27" t="s">
        <v>76</v>
      </c>
      <c r="B5" s="12" t="s">
        <v>22</v>
      </c>
      <c r="C5" s="12"/>
      <c r="D5" s="12">
        <v>33</v>
      </c>
      <c r="E5" s="12"/>
      <c r="F5" s="12"/>
      <c r="G5" s="12"/>
      <c r="H5" s="12"/>
      <c r="I5" s="12"/>
      <c r="J5" s="25">
        <f t="shared" si="0"/>
        <v>1</v>
      </c>
      <c r="K5" s="14">
        <f t="shared" si="1"/>
        <v>66</v>
      </c>
      <c r="L5" s="3" t="s">
        <v>29</v>
      </c>
      <c r="M5" s="28"/>
    </row>
    <row r="6" spans="1:248" s="27" customFormat="1" ht="18" customHeight="1">
      <c r="A6" s="27" t="s">
        <v>84</v>
      </c>
      <c r="B6" s="12" t="s">
        <v>22</v>
      </c>
      <c r="C6" s="12"/>
      <c r="D6" s="12">
        <v>49</v>
      </c>
      <c r="E6" s="12"/>
      <c r="F6" s="12"/>
      <c r="G6" s="12">
        <v>47</v>
      </c>
      <c r="H6" s="12">
        <v>49</v>
      </c>
      <c r="I6" s="12">
        <v>46</v>
      </c>
      <c r="J6" s="25">
        <f t="shared" si="0"/>
        <v>4</v>
      </c>
      <c r="K6" s="14">
        <f t="shared" si="1"/>
        <v>95.5</v>
      </c>
      <c r="L6" s="3" t="s">
        <v>29</v>
      </c>
      <c r="M6" s="28"/>
    </row>
    <row r="7" spans="1:248" s="27" customFormat="1" ht="18" customHeight="1">
      <c r="A7" s="27" t="s">
        <v>70</v>
      </c>
      <c r="B7" s="12" t="s">
        <v>19</v>
      </c>
      <c r="C7" s="12"/>
      <c r="D7" s="12"/>
      <c r="E7" s="12">
        <v>49</v>
      </c>
      <c r="F7" s="12"/>
      <c r="G7" s="12"/>
      <c r="H7" s="12"/>
      <c r="I7" s="12"/>
      <c r="J7" s="25">
        <f t="shared" si="0"/>
        <v>1</v>
      </c>
      <c r="K7" s="14">
        <f t="shared" si="1"/>
        <v>98</v>
      </c>
      <c r="L7" s="3" t="s">
        <v>29</v>
      </c>
      <c r="M7" s="28"/>
    </row>
    <row r="8" spans="1:248" s="27" customFormat="1" ht="18" customHeight="1">
      <c r="A8" s="27" t="s">
        <v>137</v>
      </c>
      <c r="B8" s="12" t="s">
        <v>18</v>
      </c>
      <c r="C8" s="12"/>
      <c r="D8" s="12">
        <v>39</v>
      </c>
      <c r="E8" s="12"/>
      <c r="F8" s="12"/>
      <c r="G8" s="12"/>
      <c r="H8" s="12"/>
      <c r="I8" s="12"/>
      <c r="J8" s="25">
        <f t="shared" si="0"/>
        <v>1</v>
      </c>
      <c r="K8" s="14">
        <f t="shared" si="1"/>
        <v>78</v>
      </c>
      <c r="L8" s="3" t="s">
        <v>29</v>
      </c>
      <c r="M8" s="28"/>
    </row>
    <row r="9" spans="1:248" s="27" customFormat="1" ht="18" customHeight="1">
      <c r="A9" s="27" t="s">
        <v>136</v>
      </c>
      <c r="B9" s="12" t="s">
        <v>16</v>
      </c>
      <c r="C9" s="12"/>
      <c r="D9" s="12">
        <v>35</v>
      </c>
      <c r="E9" s="12"/>
      <c r="F9" s="12"/>
      <c r="G9" s="12"/>
      <c r="H9" s="12"/>
      <c r="I9" s="12"/>
      <c r="J9" s="25">
        <f t="shared" si="0"/>
        <v>1</v>
      </c>
      <c r="K9" s="14">
        <f t="shared" si="1"/>
        <v>70</v>
      </c>
      <c r="L9" s="3" t="s">
        <v>29</v>
      </c>
      <c r="M9" s="28"/>
    </row>
    <row r="10" spans="1:248" s="27" customFormat="1" ht="18" customHeight="1">
      <c r="A10" s="27" t="s">
        <v>31</v>
      </c>
      <c r="B10" s="12" t="s">
        <v>18</v>
      </c>
      <c r="C10" s="12">
        <v>43</v>
      </c>
      <c r="D10" s="12">
        <v>44</v>
      </c>
      <c r="E10" s="12">
        <v>42</v>
      </c>
      <c r="F10" s="12">
        <v>43</v>
      </c>
      <c r="G10" s="12">
        <v>39</v>
      </c>
      <c r="H10" s="12">
        <v>42</v>
      </c>
      <c r="I10" s="12">
        <v>47</v>
      </c>
      <c r="J10" s="25">
        <f t="shared" si="0"/>
        <v>7</v>
      </c>
      <c r="K10" s="14">
        <f t="shared" si="1"/>
        <v>85.714285714285708</v>
      </c>
      <c r="L10" s="3" t="s">
        <v>29</v>
      </c>
      <c r="M10" s="28"/>
    </row>
    <row r="11" spans="1:248" s="32" customFormat="1" ht="18" customHeight="1">
      <c r="A11" s="27" t="s">
        <v>32</v>
      </c>
      <c r="B11" s="12" t="s">
        <v>30</v>
      </c>
      <c r="C11" s="12"/>
      <c r="D11" s="12">
        <v>45</v>
      </c>
      <c r="E11" s="12">
        <v>50</v>
      </c>
      <c r="F11" s="12"/>
      <c r="G11" s="12"/>
      <c r="H11" s="12"/>
      <c r="I11" s="12"/>
      <c r="J11" s="25">
        <f t="shared" si="0"/>
        <v>2</v>
      </c>
      <c r="K11" s="14">
        <f t="shared" si="1"/>
        <v>95</v>
      </c>
      <c r="L11" s="3" t="s">
        <v>29</v>
      </c>
      <c r="M11" s="28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</row>
    <row r="12" spans="1:248" s="29" customFormat="1" ht="18" customHeight="1">
      <c r="A12" s="40" t="s">
        <v>34</v>
      </c>
      <c r="B12" s="39" t="s">
        <v>22</v>
      </c>
      <c r="C12" s="39">
        <v>38</v>
      </c>
      <c r="D12" s="39">
        <v>36</v>
      </c>
      <c r="E12" s="39">
        <v>33</v>
      </c>
      <c r="F12" s="39"/>
      <c r="G12" s="39"/>
      <c r="H12" s="39"/>
      <c r="I12" s="39"/>
      <c r="J12" s="25">
        <f t="shared" si="0"/>
        <v>3</v>
      </c>
      <c r="K12" s="14">
        <f t="shared" si="1"/>
        <v>71.333333333333329</v>
      </c>
      <c r="L12" s="3" t="s">
        <v>29</v>
      </c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</row>
    <row r="13" spans="1:248" s="29" customFormat="1" ht="18" customHeight="1">
      <c r="A13" s="27"/>
      <c r="B13" s="12"/>
      <c r="C13" s="12"/>
      <c r="D13" s="12"/>
      <c r="E13" s="12"/>
      <c r="F13" s="12"/>
      <c r="G13" s="12"/>
      <c r="H13" s="12"/>
      <c r="I13" s="12"/>
      <c r="J13" s="27"/>
      <c r="K13" s="12"/>
      <c r="L13" s="3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</row>
    <row r="14" spans="1:248" s="29" customFormat="1" ht="18" customHeight="1">
      <c r="A14" s="27" t="s">
        <v>24</v>
      </c>
      <c r="B14" s="12"/>
      <c r="C14" s="12">
        <f t="shared" ref="C14:I14" si="2">COUNT(C4:C13)</f>
        <v>2</v>
      </c>
      <c r="D14" s="12">
        <f t="shared" si="2"/>
        <v>8</v>
      </c>
      <c r="E14" s="12">
        <f t="shared" si="2"/>
        <v>4</v>
      </c>
      <c r="F14" s="12">
        <f t="shared" si="2"/>
        <v>1</v>
      </c>
      <c r="G14" s="12">
        <f t="shared" si="2"/>
        <v>2</v>
      </c>
      <c r="H14" s="12">
        <f t="shared" si="2"/>
        <v>2</v>
      </c>
      <c r="I14" s="12">
        <f t="shared" si="2"/>
        <v>2</v>
      </c>
      <c r="J14" s="23">
        <f>COUNT(J4:J12)</f>
        <v>9</v>
      </c>
      <c r="K14" s="12"/>
      <c r="L14" s="3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</row>
    <row r="15" spans="1:248" s="29" customFormat="1" ht="18" customHeight="1">
      <c r="A15" s="27"/>
      <c r="B15" s="12"/>
      <c r="C15" s="12"/>
      <c r="D15" s="12"/>
      <c r="E15" s="12"/>
      <c r="F15" s="12"/>
      <c r="G15" s="12"/>
      <c r="H15" s="12"/>
      <c r="I15" s="12"/>
      <c r="J15" s="27"/>
      <c r="K15" s="12"/>
      <c r="L15" s="3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</row>
    <row r="16" spans="1:248" s="29" customFormat="1" ht="18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3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</row>
    <row r="18" spans="2:12" s="1" customFormat="1" ht="18" customHeight="1">
      <c r="B18" s="9"/>
      <c r="C18" s="10"/>
      <c r="D18" s="10"/>
      <c r="E18" s="10"/>
      <c r="F18" s="10"/>
      <c r="G18" s="10"/>
      <c r="H18" s="10"/>
      <c r="I18" s="10"/>
      <c r="K18" s="12"/>
      <c r="L18" s="2"/>
    </row>
    <row r="19" spans="2:12" s="1" customFormat="1" ht="18" customHeight="1">
      <c r="B19" s="9"/>
      <c r="C19" s="10"/>
      <c r="D19" s="10"/>
      <c r="E19" s="10"/>
      <c r="F19" s="10"/>
      <c r="G19" s="10"/>
      <c r="H19" s="10"/>
      <c r="I19" s="10"/>
      <c r="J19" s="11"/>
      <c r="K19" s="14"/>
      <c r="L19" s="2"/>
    </row>
    <row r="20" spans="2:12" s="1" customFormat="1" ht="18" customHeight="1">
      <c r="B20" s="9"/>
      <c r="C20" s="10"/>
      <c r="D20" s="10"/>
      <c r="E20" s="10"/>
      <c r="F20" s="10"/>
      <c r="G20" s="10"/>
      <c r="H20" s="10"/>
      <c r="I20" s="10"/>
      <c r="J20" s="11"/>
      <c r="K20" s="14"/>
      <c r="L20" s="2"/>
    </row>
  </sheetData>
  <conditionalFormatting sqref="B19:B20 B3 B4:I12">
    <cfRule type="cellIs" dxfId="15" priority="3" stopIfTrue="1" operator="equal">
      <formula>50</formula>
    </cfRule>
  </conditionalFormatting>
  <conditionalFormatting sqref="A4:I12">
    <cfRule type="cellIs" dxfId="14" priority="2" operator="equal">
      <formula>50</formula>
    </cfRule>
  </conditionalFormatting>
  <conditionalFormatting sqref="A14:I14">
    <cfRule type="cellIs" dxfId="13" priority="1" stopIfTrue="1" operator="equal">
      <formula>50</formula>
    </cfRule>
  </conditionalFormatting>
  <printOptions horizontalCentered="1"/>
  <pageMargins left="0.25" right="0.25" top="0.5" bottom="0.5" header="0.05" footer="0.05"/>
  <pageSetup scale="63" pageOrder="overThenDown" orientation="portrait" r:id="rId1"/>
  <headerFooter alignWithMargins="0">
    <oddHeader>&amp;C&amp;"Calibri,Bold"&amp;20&amp;EKALBFUS</oddHead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N48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8" customHeight="1"/>
  <cols>
    <col min="1" max="1" width="23.75" style="1" customWidth="1"/>
    <col min="2" max="2" width="6.25" style="9" customWidth="1"/>
    <col min="3" max="9" width="6" style="10" customWidth="1"/>
    <col min="10" max="10" width="5.25" style="1" customWidth="1"/>
    <col min="11" max="11" width="9.625" style="12" customWidth="1"/>
    <col min="12" max="12" width="5.25" style="2" customWidth="1"/>
    <col min="13" max="13" width="6.875" style="1" hidden="1" customWidth="1"/>
    <col min="14" max="14" width="6.75" style="1" hidden="1" customWidth="1"/>
    <col min="15" max="15" width="6.875" style="1" hidden="1" customWidth="1"/>
    <col min="16" max="16" width="6.75" style="1" hidden="1" customWidth="1"/>
    <col min="17" max="17" width="8.375" style="1" hidden="1" customWidth="1"/>
    <col min="18" max="18" width="6.875" style="1" hidden="1" customWidth="1"/>
    <col min="19" max="20" width="8.375" style="1" customWidth="1"/>
    <col min="21" max="248" width="8.5" style="1" customWidth="1"/>
    <col min="249" max="1016" width="10.75" customWidth="1"/>
    <col min="1017" max="1017" width="9" customWidth="1"/>
  </cols>
  <sheetData>
    <row r="1" spans="1:248" s="21" customFormat="1" ht="69.95" customHeight="1">
      <c r="A1" s="12"/>
      <c r="B1" s="3" t="s">
        <v>0</v>
      </c>
      <c r="C1" s="47">
        <v>44815</v>
      </c>
      <c r="D1" s="47">
        <v>44822</v>
      </c>
      <c r="E1" s="47">
        <v>44829</v>
      </c>
      <c r="F1" s="47">
        <v>44836</v>
      </c>
      <c r="G1" s="47">
        <v>44843</v>
      </c>
      <c r="H1" s="47">
        <v>44850</v>
      </c>
      <c r="I1" s="47">
        <v>44857</v>
      </c>
      <c r="J1" s="36" t="s">
        <v>1</v>
      </c>
      <c r="K1" s="3" t="s">
        <v>2</v>
      </c>
      <c r="L1" s="26"/>
      <c r="M1" s="4" t="s">
        <v>3</v>
      </c>
      <c r="N1" s="4" t="s">
        <v>61</v>
      </c>
      <c r="O1" s="38" t="s">
        <v>62</v>
      </c>
      <c r="P1" s="5" t="s">
        <v>4</v>
      </c>
      <c r="Q1" s="37" t="s">
        <v>5</v>
      </c>
      <c r="R1" s="6" t="s">
        <v>6</v>
      </c>
      <c r="S1" s="22"/>
      <c r="T1" s="22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</row>
    <row r="2" spans="1:248" ht="18" customHeight="1">
      <c r="A2" s="7" t="s">
        <v>7</v>
      </c>
      <c r="B2" s="2"/>
      <c r="C2" s="50" t="s">
        <v>8</v>
      </c>
      <c r="D2" s="51" t="s">
        <v>11</v>
      </c>
      <c r="E2" s="50" t="s">
        <v>9</v>
      </c>
      <c r="F2" s="50" t="s">
        <v>66</v>
      </c>
      <c r="G2" s="50" t="s">
        <v>10</v>
      </c>
      <c r="H2" s="51" t="s">
        <v>54</v>
      </c>
      <c r="I2" s="50" t="s">
        <v>59</v>
      </c>
      <c r="K2" s="3"/>
    </row>
    <row r="3" spans="1:248" s="1" customFormat="1" ht="18" customHeight="1">
      <c r="A3" s="8" t="s">
        <v>12</v>
      </c>
      <c r="B3" s="9"/>
      <c r="C3" s="10"/>
      <c r="D3" s="10"/>
      <c r="E3" s="10"/>
      <c r="F3" s="10"/>
      <c r="G3" s="10"/>
      <c r="H3" s="10"/>
      <c r="I3" s="10"/>
      <c r="K3" s="14"/>
      <c r="L3" s="2"/>
    </row>
    <row r="4" spans="1:248" s="1" customFormat="1" ht="18" customHeight="1">
      <c r="A4" s="35" t="s">
        <v>97</v>
      </c>
      <c r="B4" s="12" t="s">
        <v>22</v>
      </c>
      <c r="C4" s="12"/>
      <c r="D4" s="12">
        <v>42</v>
      </c>
      <c r="E4" s="12"/>
      <c r="F4" s="12"/>
      <c r="G4" s="12">
        <v>40</v>
      </c>
      <c r="H4" s="12"/>
      <c r="I4" s="12"/>
      <c r="J4" s="25">
        <f t="shared" ref="J4:J13" si="0">COUNT(C4,D4,E4,F4,G4,H4,I4)</f>
        <v>2</v>
      </c>
      <c r="K4" s="14">
        <f t="shared" ref="K4:K13" si="1">AVERAGE(C4:I4)*2</f>
        <v>82</v>
      </c>
      <c r="L4" s="3" t="s">
        <v>10</v>
      </c>
    </row>
    <row r="5" spans="1:248" s="1" customFormat="1" ht="18" customHeight="1">
      <c r="A5" s="35" t="s">
        <v>111</v>
      </c>
      <c r="B5" s="12"/>
      <c r="C5" s="12"/>
      <c r="D5" s="12"/>
      <c r="E5" s="12"/>
      <c r="F5" s="12">
        <v>43</v>
      </c>
      <c r="G5" s="12">
        <v>46</v>
      </c>
      <c r="H5" s="12">
        <v>46</v>
      </c>
      <c r="I5" s="12"/>
      <c r="J5" s="25">
        <f t="shared" ref="J5" si="2">COUNT(C5,D5,E5,F5,G5,H5,I5)</f>
        <v>3</v>
      </c>
      <c r="K5" s="14">
        <f t="shared" ref="K5" si="3">AVERAGE(C5:I5)*2</f>
        <v>90</v>
      </c>
      <c r="L5" s="3" t="s">
        <v>10</v>
      </c>
    </row>
    <row r="6" spans="1:248" s="1" customFormat="1" ht="18" customHeight="1">
      <c r="A6" s="35" t="s">
        <v>168</v>
      </c>
      <c r="B6" s="12" t="s">
        <v>16</v>
      </c>
      <c r="C6" s="12"/>
      <c r="D6" s="12"/>
      <c r="E6" s="12"/>
      <c r="F6" s="12"/>
      <c r="G6" s="12"/>
      <c r="H6" s="12"/>
      <c r="I6" s="12">
        <v>49</v>
      </c>
      <c r="J6" s="25">
        <f t="shared" ref="J6" si="4">COUNT(C6,D6,E6,F6,G6,H6,I6)</f>
        <v>1</v>
      </c>
      <c r="K6" s="14">
        <f t="shared" ref="K6" si="5">AVERAGE(C6:I6)*2</f>
        <v>98</v>
      </c>
      <c r="L6" s="3" t="s">
        <v>10</v>
      </c>
    </row>
    <row r="7" spans="1:248" s="1" customFormat="1" ht="18" customHeight="1">
      <c r="A7" s="27" t="s">
        <v>145</v>
      </c>
      <c r="B7" s="12"/>
      <c r="C7" s="12"/>
      <c r="D7" s="12"/>
      <c r="E7" s="12">
        <v>48</v>
      </c>
      <c r="F7" s="12"/>
      <c r="G7" s="12">
        <v>40</v>
      </c>
      <c r="H7" s="12"/>
      <c r="I7" s="12">
        <v>44</v>
      </c>
      <c r="J7" s="25">
        <f t="shared" si="0"/>
        <v>3</v>
      </c>
      <c r="K7" s="14">
        <f t="shared" si="1"/>
        <v>88</v>
      </c>
      <c r="L7" s="3" t="s">
        <v>10</v>
      </c>
    </row>
    <row r="8" spans="1:248" s="1" customFormat="1" ht="18" customHeight="1">
      <c r="A8" s="27" t="s">
        <v>109</v>
      </c>
      <c r="B8" s="12" t="s">
        <v>22</v>
      </c>
      <c r="C8" s="12">
        <v>47</v>
      </c>
      <c r="D8" s="12">
        <v>43</v>
      </c>
      <c r="E8" s="12">
        <v>44</v>
      </c>
      <c r="F8" s="12">
        <v>41</v>
      </c>
      <c r="G8" s="12">
        <v>46</v>
      </c>
      <c r="H8" s="12"/>
      <c r="I8" s="12">
        <v>47</v>
      </c>
      <c r="J8" s="25">
        <f t="shared" si="0"/>
        <v>6</v>
      </c>
      <c r="K8" s="14">
        <f t="shared" si="1"/>
        <v>89.333333333333329</v>
      </c>
      <c r="L8" s="3" t="s">
        <v>10</v>
      </c>
    </row>
    <row r="9" spans="1:248" s="1" customFormat="1" ht="18" customHeight="1">
      <c r="A9" s="27" t="s">
        <v>115</v>
      </c>
      <c r="B9" s="12"/>
      <c r="C9" s="12">
        <v>48</v>
      </c>
      <c r="D9" s="12"/>
      <c r="E9" s="12"/>
      <c r="F9" s="12"/>
      <c r="G9" s="12">
        <v>46</v>
      </c>
      <c r="H9" s="12">
        <v>45</v>
      </c>
      <c r="I9" s="12">
        <v>48</v>
      </c>
      <c r="J9" s="25">
        <f t="shared" ref="J9" si="6">COUNT(C9,D9,E9,F9,G9,H9,I9)</f>
        <v>4</v>
      </c>
      <c r="K9" s="14">
        <f t="shared" ref="K9" si="7">AVERAGE(C9:I9)*2</f>
        <v>93.5</v>
      </c>
      <c r="L9" s="3" t="s">
        <v>10</v>
      </c>
    </row>
    <row r="10" spans="1:248" s="27" customFormat="1" ht="18" customHeight="1">
      <c r="A10" s="27" t="s">
        <v>35</v>
      </c>
      <c r="B10" s="12"/>
      <c r="C10" s="12"/>
      <c r="D10" s="12">
        <v>42</v>
      </c>
      <c r="E10" s="12"/>
      <c r="F10" s="12"/>
      <c r="G10" s="12">
        <v>39</v>
      </c>
      <c r="H10" s="12">
        <v>45</v>
      </c>
      <c r="I10" s="12">
        <v>45</v>
      </c>
      <c r="J10" s="25">
        <f t="shared" si="0"/>
        <v>4</v>
      </c>
      <c r="K10" s="14">
        <f t="shared" si="1"/>
        <v>85.5</v>
      </c>
      <c r="L10" s="3" t="s">
        <v>10</v>
      </c>
    </row>
    <row r="11" spans="1:248" s="27" customFormat="1" ht="18" customHeight="1">
      <c r="A11" s="27" t="s">
        <v>79</v>
      </c>
      <c r="B11" s="12" t="s">
        <v>18</v>
      </c>
      <c r="C11" s="12"/>
      <c r="D11" s="12"/>
      <c r="E11" s="12"/>
      <c r="F11" s="12"/>
      <c r="G11" s="12">
        <v>48</v>
      </c>
      <c r="H11" s="12">
        <v>47</v>
      </c>
      <c r="I11" s="12">
        <v>46</v>
      </c>
      <c r="J11" s="25">
        <f t="shared" si="0"/>
        <v>3</v>
      </c>
      <c r="K11" s="14">
        <f t="shared" si="1"/>
        <v>94</v>
      </c>
      <c r="L11" s="3" t="s">
        <v>10</v>
      </c>
    </row>
    <row r="12" spans="1:248" s="27" customFormat="1" ht="18" customHeight="1">
      <c r="A12" s="35" t="s">
        <v>98</v>
      </c>
      <c r="B12" s="12"/>
      <c r="C12" s="12">
        <v>41</v>
      </c>
      <c r="D12" s="12">
        <v>46</v>
      </c>
      <c r="E12" s="12">
        <v>44</v>
      </c>
      <c r="F12" s="12">
        <v>44</v>
      </c>
      <c r="G12" s="12">
        <v>41</v>
      </c>
      <c r="H12" s="12">
        <v>44</v>
      </c>
      <c r="I12" s="12">
        <v>44</v>
      </c>
      <c r="J12" s="25">
        <f t="shared" si="0"/>
        <v>7</v>
      </c>
      <c r="K12" s="14">
        <f t="shared" si="1"/>
        <v>86.857142857142861</v>
      </c>
      <c r="L12" s="3" t="s">
        <v>10</v>
      </c>
    </row>
    <row r="13" spans="1:248" s="27" customFormat="1" ht="18" customHeight="1">
      <c r="A13" s="27" t="s">
        <v>40</v>
      </c>
      <c r="B13" s="12" t="s">
        <v>18</v>
      </c>
      <c r="C13" s="12">
        <v>47</v>
      </c>
      <c r="D13" s="12">
        <v>46</v>
      </c>
      <c r="E13" s="12">
        <v>45</v>
      </c>
      <c r="F13" s="12">
        <v>38</v>
      </c>
      <c r="G13" s="12">
        <v>44</v>
      </c>
      <c r="H13" s="12">
        <v>43</v>
      </c>
      <c r="I13" s="12">
        <v>43</v>
      </c>
      <c r="J13" s="25">
        <f t="shared" si="0"/>
        <v>7</v>
      </c>
      <c r="K13" s="14">
        <f t="shared" si="1"/>
        <v>87.428571428571431</v>
      </c>
      <c r="L13" s="3" t="s">
        <v>10</v>
      </c>
    </row>
    <row r="14" spans="1:248" s="27" customFormat="1" ht="18" customHeight="1">
      <c r="A14" s="35" t="s">
        <v>122</v>
      </c>
      <c r="B14" s="12" t="s">
        <v>15</v>
      </c>
      <c r="C14" s="12">
        <v>41</v>
      </c>
      <c r="D14" s="12">
        <v>40</v>
      </c>
      <c r="E14" s="12">
        <v>42</v>
      </c>
      <c r="F14" s="12">
        <v>34</v>
      </c>
      <c r="G14" s="12">
        <v>40</v>
      </c>
      <c r="H14" s="12">
        <v>40</v>
      </c>
      <c r="I14" s="12"/>
      <c r="J14" s="25">
        <f t="shared" ref="J14" si="8">COUNT(C14,D14,E14,F14,G14,H14,I14)</f>
        <v>6</v>
      </c>
      <c r="K14" s="14">
        <f t="shared" ref="K14" si="9">AVERAGE(C14:I14)*2</f>
        <v>79</v>
      </c>
      <c r="L14" s="3" t="s">
        <v>10</v>
      </c>
    </row>
    <row r="15" spans="1:248" s="27" customFormat="1" ht="18" customHeight="1">
      <c r="A15" s="35" t="s">
        <v>126</v>
      </c>
      <c r="B15" s="12"/>
      <c r="C15" s="12">
        <v>47</v>
      </c>
      <c r="D15" s="12"/>
      <c r="E15" s="12"/>
      <c r="F15" s="12"/>
      <c r="G15" s="12"/>
      <c r="H15" s="12"/>
      <c r="I15" s="12"/>
      <c r="J15" s="25">
        <f t="shared" ref="J15" si="10">COUNT(C15,D15,E15,F15,G15,H15,I15)</f>
        <v>1</v>
      </c>
      <c r="K15" s="14">
        <f t="shared" ref="K15" si="11">AVERAGE(C15:I15)*2</f>
        <v>94</v>
      </c>
      <c r="L15" s="3" t="s">
        <v>10</v>
      </c>
    </row>
    <row r="16" spans="1:248" s="27" customFormat="1" ht="18" customHeight="1">
      <c r="A16" s="35" t="s">
        <v>161</v>
      </c>
      <c r="B16" s="12" t="s">
        <v>18</v>
      </c>
      <c r="C16" s="12"/>
      <c r="D16" s="12"/>
      <c r="E16" s="12"/>
      <c r="F16" s="12"/>
      <c r="G16" s="12">
        <v>47</v>
      </c>
      <c r="H16" s="12"/>
      <c r="I16" s="12"/>
      <c r="J16" s="25">
        <f t="shared" ref="J16:J32" si="12">COUNT(C16,D16,E16,F16,G16,H16,I16)</f>
        <v>1</v>
      </c>
      <c r="K16" s="14">
        <f t="shared" ref="K16:K32" si="13">AVERAGE(C16:I16)*2</f>
        <v>94</v>
      </c>
      <c r="L16" s="3" t="s">
        <v>10</v>
      </c>
    </row>
    <row r="17" spans="1:248" s="27" customFormat="1" ht="18" customHeight="1">
      <c r="A17" s="27" t="s">
        <v>65</v>
      </c>
      <c r="B17" s="12"/>
      <c r="C17" s="12"/>
      <c r="D17" s="12"/>
      <c r="E17" s="12">
        <v>41</v>
      </c>
      <c r="F17" s="12">
        <v>44</v>
      </c>
      <c r="G17" s="12">
        <v>43</v>
      </c>
      <c r="H17" s="12">
        <v>48</v>
      </c>
      <c r="I17" s="12">
        <v>48</v>
      </c>
      <c r="J17" s="25">
        <f t="shared" si="12"/>
        <v>5</v>
      </c>
      <c r="K17" s="14">
        <f t="shared" si="13"/>
        <v>89.6</v>
      </c>
      <c r="L17" s="3" t="s">
        <v>10</v>
      </c>
    </row>
    <row r="18" spans="1:248" s="27" customFormat="1" ht="18" customHeight="1">
      <c r="A18" s="27" t="s">
        <v>146</v>
      </c>
      <c r="B18" s="12"/>
      <c r="C18" s="12"/>
      <c r="D18" s="12"/>
      <c r="E18" s="12">
        <v>45</v>
      </c>
      <c r="F18" s="12"/>
      <c r="G18" s="12"/>
      <c r="H18" s="12">
        <v>46</v>
      </c>
      <c r="I18" s="12">
        <v>44</v>
      </c>
      <c r="J18" s="25">
        <f t="shared" si="12"/>
        <v>3</v>
      </c>
      <c r="K18" s="14">
        <f t="shared" si="13"/>
        <v>90</v>
      </c>
      <c r="L18" s="3" t="s">
        <v>10</v>
      </c>
    </row>
    <row r="19" spans="1:248" s="27" customFormat="1" ht="18" customHeight="1">
      <c r="A19" s="27" t="s">
        <v>123</v>
      </c>
      <c r="B19" s="12" t="s">
        <v>15</v>
      </c>
      <c r="C19" s="12">
        <v>43</v>
      </c>
      <c r="D19" s="12">
        <v>43</v>
      </c>
      <c r="E19" s="12">
        <v>44</v>
      </c>
      <c r="F19" s="12"/>
      <c r="G19" s="12"/>
      <c r="H19" s="12">
        <v>39</v>
      </c>
      <c r="I19" s="12">
        <v>39</v>
      </c>
      <c r="J19" s="25">
        <f t="shared" si="12"/>
        <v>5</v>
      </c>
      <c r="K19" s="14">
        <f t="shared" si="13"/>
        <v>83.2</v>
      </c>
      <c r="L19" s="3" t="s">
        <v>10</v>
      </c>
    </row>
    <row r="20" spans="1:248" s="27" customFormat="1" ht="18" customHeight="1">
      <c r="A20" s="27" t="s">
        <v>99</v>
      </c>
      <c r="B20" s="12" t="s">
        <v>16</v>
      </c>
      <c r="C20" s="12">
        <v>43</v>
      </c>
      <c r="D20" s="12">
        <v>34</v>
      </c>
      <c r="E20" s="12"/>
      <c r="F20" s="12">
        <v>33</v>
      </c>
      <c r="G20" s="12">
        <v>40</v>
      </c>
      <c r="H20" s="12">
        <v>40</v>
      </c>
      <c r="I20" s="12">
        <v>35</v>
      </c>
      <c r="J20" s="25">
        <f t="shared" si="12"/>
        <v>6</v>
      </c>
      <c r="K20" s="14">
        <f t="shared" si="13"/>
        <v>75</v>
      </c>
      <c r="L20" s="3" t="s">
        <v>10</v>
      </c>
    </row>
    <row r="21" spans="1:248" s="27" customFormat="1" ht="18" customHeight="1">
      <c r="A21" s="27" t="s">
        <v>121</v>
      </c>
      <c r="B21" s="12" t="s">
        <v>13</v>
      </c>
      <c r="C21" s="12">
        <v>35</v>
      </c>
      <c r="D21" s="12">
        <v>32</v>
      </c>
      <c r="E21" s="12"/>
      <c r="F21" s="12">
        <v>24</v>
      </c>
      <c r="G21" s="12">
        <v>36</v>
      </c>
      <c r="H21" s="12"/>
      <c r="I21" s="12"/>
      <c r="J21" s="25">
        <f t="shared" si="12"/>
        <v>4</v>
      </c>
      <c r="K21" s="14">
        <f t="shared" si="13"/>
        <v>63.5</v>
      </c>
      <c r="L21" s="3" t="s">
        <v>10</v>
      </c>
      <c r="M21" s="32"/>
    </row>
    <row r="22" spans="1:248" s="27" customFormat="1" ht="18" customHeight="1">
      <c r="A22" s="27" t="s">
        <v>125</v>
      </c>
      <c r="B22" s="12" t="s">
        <v>19</v>
      </c>
      <c r="C22" s="12">
        <v>46</v>
      </c>
      <c r="D22" s="12"/>
      <c r="E22" s="12"/>
      <c r="F22" s="12"/>
      <c r="G22" s="12"/>
      <c r="H22" s="12"/>
      <c r="I22" s="12"/>
      <c r="J22" s="25">
        <f t="shared" si="12"/>
        <v>1</v>
      </c>
      <c r="K22" s="14">
        <f t="shared" si="13"/>
        <v>92</v>
      </c>
      <c r="L22" s="3" t="s">
        <v>10</v>
      </c>
      <c r="M22" s="32"/>
    </row>
    <row r="23" spans="1:248" s="27" customFormat="1" ht="18" customHeight="1">
      <c r="A23" s="27" t="s">
        <v>81</v>
      </c>
      <c r="B23" s="12" t="s">
        <v>16</v>
      </c>
      <c r="C23" s="12"/>
      <c r="D23" s="12"/>
      <c r="E23" s="12"/>
      <c r="F23" s="12">
        <v>40</v>
      </c>
      <c r="G23" s="12">
        <v>41</v>
      </c>
      <c r="H23" s="12">
        <v>46</v>
      </c>
      <c r="I23" s="12"/>
      <c r="J23" s="25">
        <f t="shared" si="12"/>
        <v>3</v>
      </c>
      <c r="K23" s="14">
        <f t="shared" si="13"/>
        <v>84.666666666666671</v>
      </c>
      <c r="L23" s="3" t="s">
        <v>10</v>
      </c>
      <c r="M23" s="32"/>
    </row>
    <row r="24" spans="1:248" s="27" customFormat="1" ht="18" customHeight="1">
      <c r="A24" s="27" t="s">
        <v>159</v>
      </c>
      <c r="B24" s="12"/>
      <c r="C24" s="12"/>
      <c r="D24" s="12"/>
      <c r="E24" s="12"/>
      <c r="F24" s="12"/>
      <c r="G24" s="12">
        <v>42</v>
      </c>
      <c r="H24" s="12"/>
      <c r="I24" s="12"/>
      <c r="J24" s="25">
        <f t="shared" si="12"/>
        <v>1</v>
      </c>
      <c r="K24" s="14">
        <f t="shared" si="13"/>
        <v>84</v>
      </c>
      <c r="L24" s="3" t="s">
        <v>10</v>
      </c>
      <c r="M24" s="32"/>
    </row>
    <row r="25" spans="1:248" s="27" customFormat="1" ht="18" customHeight="1">
      <c r="A25" s="27" t="s">
        <v>36</v>
      </c>
      <c r="B25" s="12" t="s">
        <v>22</v>
      </c>
      <c r="C25" s="12">
        <v>33</v>
      </c>
      <c r="D25" s="12">
        <v>43</v>
      </c>
      <c r="E25" s="12">
        <v>39</v>
      </c>
      <c r="F25" s="12">
        <v>28</v>
      </c>
      <c r="G25" s="12">
        <v>35</v>
      </c>
      <c r="H25" s="12">
        <v>38</v>
      </c>
      <c r="I25" s="12"/>
      <c r="J25" s="25">
        <f t="shared" si="12"/>
        <v>6</v>
      </c>
      <c r="K25" s="14">
        <f t="shared" si="13"/>
        <v>72</v>
      </c>
      <c r="L25" s="3" t="s">
        <v>10</v>
      </c>
    </row>
    <row r="26" spans="1:248" s="32" customFormat="1" ht="18" customHeight="1">
      <c r="A26" s="27" t="s">
        <v>63</v>
      </c>
      <c r="B26" s="12" t="s">
        <v>19</v>
      </c>
      <c r="C26" s="12">
        <v>46</v>
      </c>
      <c r="D26" s="12">
        <v>44</v>
      </c>
      <c r="E26" s="12">
        <v>46</v>
      </c>
      <c r="F26" s="12"/>
      <c r="G26" s="12">
        <v>46</v>
      </c>
      <c r="H26" s="12"/>
      <c r="I26" s="12">
        <v>45</v>
      </c>
      <c r="J26" s="25">
        <f t="shared" si="12"/>
        <v>5</v>
      </c>
      <c r="K26" s="14">
        <f t="shared" si="13"/>
        <v>90.8</v>
      </c>
      <c r="L26" s="3" t="s">
        <v>10</v>
      </c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</row>
    <row r="27" spans="1:248" s="32" customFormat="1" ht="18" customHeight="1">
      <c r="A27" s="27" t="s">
        <v>33</v>
      </c>
      <c r="B27" s="12" t="s">
        <v>22</v>
      </c>
      <c r="C27" s="12">
        <v>34</v>
      </c>
      <c r="D27" s="12">
        <v>43</v>
      </c>
      <c r="E27" s="12">
        <v>45</v>
      </c>
      <c r="F27" s="12">
        <v>44</v>
      </c>
      <c r="G27" s="12">
        <v>47</v>
      </c>
      <c r="H27" s="12">
        <v>46</v>
      </c>
      <c r="I27" s="12">
        <v>42</v>
      </c>
      <c r="J27" s="25">
        <f t="shared" si="12"/>
        <v>7</v>
      </c>
      <c r="K27" s="14">
        <f t="shared" si="13"/>
        <v>86</v>
      </c>
      <c r="L27" s="3" t="s">
        <v>10</v>
      </c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</row>
    <row r="28" spans="1:248" s="32" customFormat="1" ht="18" customHeight="1">
      <c r="A28" s="27" t="s">
        <v>124</v>
      </c>
      <c r="B28" s="12"/>
      <c r="C28" s="12">
        <v>44</v>
      </c>
      <c r="D28" s="12">
        <v>44</v>
      </c>
      <c r="E28" s="12"/>
      <c r="F28" s="12">
        <v>43</v>
      </c>
      <c r="G28" s="12">
        <v>44</v>
      </c>
      <c r="H28" s="12">
        <v>45</v>
      </c>
      <c r="I28" s="12">
        <v>28</v>
      </c>
      <c r="J28" s="25">
        <f t="shared" si="12"/>
        <v>6</v>
      </c>
      <c r="K28" s="14">
        <f t="shared" si="13"/>
        <v>82.666666666666671</v>
      </c>
      <c r="L28" s="3" t="s">
        <v>10</v>
      </c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</row>
    <row r="29" spans="1:248" s="32" customFormat="1" ht="18" customHeight="1">
      <c r="A29" s="27" t="s">
        <v>160</v>
      </c>
      <c r="B29" s="12"/>
      <c r="C29" s="12"/>
      <c r="D29" s="12"/>
      <c r="E29" s="12"/>
      <c r="F29" s="12"/>
      <c r="G29" s="12">
        <v>39</v>
      </c>
      <c r="H29" s="12"/>
      <c r="I29" s="12"/>
      <c r="J29" s="25">
        <f t="shared" si="12"/>
        <v>1</v>
      </c>
      <c r="K29" s="14">
        <f t="shared" si="13"/>
        <v>78</v>
      </c>
      <c r="L29" s="3" t="s">
        <v>10</v>
      </c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</row>
    <row r="30" spans="1:248" s="32" customFormat="1" ht="18" customHeight="1">
      <c r="A30" s="27" t="s">
        <v>110</v>
      </c>
      <c r="B30" s="12"/>
      <c r="C30" s="12"/>
      <c r="D30" s="12"/>
      <c r="E30" s="12">
        <v>47</v>
      </c>
      <c r="F30" s="12">
        <v>45</v>
      </c>
      <c r="G30" s="12"/>
      <c r="H30" s="12"/>
      <c r="I30" s="12"/>
      <c r="J30" s="25">
        <f t="shared" si="12"/>
        <v>2</v>
      </c>
      <c r="K30" s="14">
        <f t="shared" si="13"/>
        <v>92</v>
      </c>
      <c r="L30" s="3" t="s">
        <v>10</v>
      </c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</row>
    <row r="31" spans="1:248" s="32" customFormat="1" ht="18" customHeight="1">
      <c r="A31" s="27" t="s">
        <v>108</v>
      </c>
      <c r="B31" s="12"/>
      <c r="C31" s="12">
        <v>45</v>
      </c>
      <c r="D31" s="12">
        <v>45</v>
      </c>
      <c r="E31" s="12">
        <v>45</v>
      </c>
      <c r="F31" s="12">
        <v>41</v>
      </c>
      <c r="G31" s="12">
        <v>45</v>
      </c>
      <c r="H31" s="12">
        <v>45</v>
      </c>
      <c r="I31" s="12">
        <v>49</v>
      </c>
      <c r="J31" s="25">
        <f t="shared" si="12"/>
        <v>7</v>
      </c>
      <c r="K31" s="14">
        <f t="shared" si="13"/>
        <v>90</v>
      </c>
      <c r="L31" s="3" t="s">
        <v>10</v>
      </c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</row>
    <row r="32" spans="1:248" s="32" customFormat="1" ht="18" customHeight="1">
      <c r="A32" s="27" t="s">
        <v>114</v>
      </c>
      <c r="B32" s="12" t="s">
        <v>18</v>
      </c>
      <c r="C32" s="12"/>
      <c r="D32" s="12">
        <v>48</v>
      </c>
      <c r="E32" s="12"/>
      <c r="F32" s="12">
        <v>39</v>
      </c>
      <c r="G32" s="12">
        <v>49</v>
      </c>
      <c r="H32" s="12">
        <v>45</v>
      </c>
      <c r="I32" s="12">
        <v>48</v>
      </c>
      <c r="J32" s="25">
        <f t="shared" si="12"/>
        <v>5</v>
      </c>
      <c r="K32" s="14">
        <f t="shared" si="13"/>
        <v>91.6</v>
      </c>
      <c r="L32" s="3" t="s">
        <v>10</v>
      </c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</row>
    <row r="33" spans="1:248" s="29" customFormat="1" ht="18" customHeight="1">
      <c r="A33" s="27"/>
      <c r="B33" s="12"/>
      <c r="C33" s="12"/>
      <c r="D33" s="12"/>
      <c r="E33" s="12"/>
      <c r="F33" s="12"/>
      <c r="G33" s="12"/>
      <c r="H33" s="12"/>
      <c r="I33" s="12"/>
      <c r="J33" s="27"/>
      <c r="K33" s="12"/>
      <c r="L33" s="3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</row>
    <row r="34" spans="1:248" s="29" customFormat="1" ht="18" customHeight="1">
      <c r="A34" s="27" t="s">
        <v>24</v>
      </c>
      <c r="B34" s="12"/>
      <c r="C34" s="12">
        <f t="shared" ref="C34:J34" si="14">COUNT(C4:C33)</f>
        <v>15</v>
      </c>
      <c r="D34" s="12">
        <f t="shared" si="14"/>
        <v>15</v>
      </c>
      <c r="E34" s="12">
        <f t="shared" si="14"/>
        <v>13</v>
      </c>
      <c r="F34" s="12">
        <f t="shared" si="14"/>
        <v>15</v>
      </c>
      <c r="G34" s="12">
        <f t="shared" si="14"/>
        <v>23</v>
      </c>
      <c r="H34" s="12">
        <f t="shared" si="14"/>
        <v>17</v>
      </c>
      <c r="I34" s="12">
        <f t="shared" si="14"/>
        <v>17</v>
      </c>
      <c r="J34" s="12">
        <f t="shared" si="14"/>
        <v>29</v>
      </c>
      <c r="K34" s="12"/>
      <c r="L34" s="3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</row>
    <row r="35" spans="1:248" s="29" customFormat="1" ht="18" customHeight="1">
      <c r="A35" s="27"/>
      <c r="B35" s="12"/>
      <c r="C35" s="12"/>
      <c r="D35" s="12"/>
      <c r="E35" s="12"/>
      <c r="F35" s="12"/>
      <c r="G35" s="12"/>
      <c r="H35" s="12"/>
      <c r="I35" s="12"/>
      <c r="J35" s="27"/>
      <c r="K35" s="12"/>
      <c r="L35" s="3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</row>
    <row r="36" spans="1:248" s="29" customFormat="1" ht="18" customHeight="1">
      <c r="A36" s="27"/>
      <c r="B36" s="12"/>
      <c r="C36" s="12"/>
      <c r="D36" s="12"/>
      <c r="E36" s="12"/>
      <c r="F36" s="12"/>
      <c r="G36" s="12"/>
      <c r="H36" s="12"/>
      <c r="I36" s="12"/>
      <c r="J36" s="27"/>
      <c r="K36" s="12"/>
      <c r="L36" s="3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</row>
    <row r="40" spans="1:248" ht="18" customHeight="1"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2" spans="1:248" ht="18" customHeight="1"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4" spans="1:248" ht="18" customHeight="1"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6" spans="1:248" ht="18" customHeight="1"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8" spans="1:248" ht="18" customHeight="1"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</sheetData>
  <sortState xmlns:xlrd2="http://schemas.microsoft.com/office/spreadsheetml/2017/richdata2" ref="A4:L31">
    <sortCondition ref="A4:A31"/>
  </sortState>
  <conditionalFormatting sqref="A35:IN65520 J34:IN34 A3:IN33">
    <cfRule type="cellIs" dxfId="12" priority="3" stopIfTrue="1" operator="equal">
      <formula>50</formula>
    </cfRule>
  </conditionalFormatting>
  <conditionalFormatting sqref="C4:I32">
    <cfRule type="cellIs" dxfId="11" priority="2" operator="equal">
      <formula>50</formula>
    </cfRule>
  </conditionalFormatting>
  <conditionalFormatting sqref="A34:I34">
    <cfRule type="cellIs" dxfId="10" priority="1" stopIfTrue="1" operator="equal">
      <formula>50</formula>
    </cfRule>
  </conditionalFormatting>
  <printOptions horizontalCentered="1" gridLines="1"/>
  <pageMargins left="0.25" right="0.25" top="0.5" bottom="0.5" header="0.05" footer="0.75"/>
  <pageSetup scale="77" fitToHeight="0" pageOrder="overThenDown" orientation="landscape" r:id="rId1"/>
  <headerFooter alignWithMargins="0">
    <oddHeader>&amp;C&amp;"Calibri,Bold"&amp;20&amp;EPINE GROVE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N50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8" customHeight="1"/>
  <cols>
    <col min="1" max="1" width="23.75" style="16" customWidth="1"/>
    <col min="2" max="2" width="6.25" style="9" customWidth="1"/>
    <col min="3" max="9" width="6" style="10" customWidth="1"/>
    <col min="10" max="10" width="5.25" style="9" customWidth="1"/>
    <col min="11" max="11" width="9.625" style="12" customWidth="1"/>
    <col min="12" max="12" width="5.25" style="2" customWidth="1"/>
    <col min="13" max="13" width="6.875" style="9" hidden="1" customWidth="1"/>
    <col min="14" max="14" width="6.75" style="9" hidden="1" customWidth="1"/>
    <col min="15" max="15" width="6.875" style="9" hidden="1" customWidth="1"/>
    <col min="16" max="16" width="6.75" style="9" hidden="1" customWidth="1"/>
    <col min="17" max="17" width="8.375" style="9" hidden="1" customWidth="1"/>
    <col min="18" max="18" width="6.875" style="9" hidden="1" customWidth="1"/>
    <col min="19" max="20" width="8.375" style="9" customWidth="1"/>
    <col min="21" max="248" width="8.5" style="9" customWidth="1"/>
    <col min="249" max="1016" width="10.75" customWidth="1"/>
    <col min="1017" max="1017" width="9" customWidth="1"/>
  </cols>
  <sheetData>
    <row r="1" spans="1:248" s="21" customFormat="1" ht="69.95" customHeight="1">
      <c r="A1" s="12"/>
      <c r="B1" s="3" t="s">
        <v>0</v>
      </c>
      <c r="C1" s="47">
        <v>44815</v>
      </c>
      <c r="D1" s="47">
        <v>44822</v>
      </c>
      <c r="E1" s="47">
        <v>44829</v>
      </c>
      <c r="F1" s="47">
        <v>44836</v>
      </c>
      <c r="G1" s="47">
        <v>44843</v>
      </c>
      <c r="H1" s="47">
        <v>44850</v>
      </c>
      <c r="I1" s="47">
        <v>44857</v>
      </c>
      <c r="J1" s="36" t="s">
        <v>1</v>
      </c>
      <c r="K1" s="3" t="s">
        <v>2</v>
      </c>
      <c r="L1" s="26"/>
      <c r="M1" s="4" t="s">
        <v>3</v>
      </c>
      <c r="N1" s="4" t="s">
        <v>61</v>
      </c>
      <c r="O1" s="38" t="s">
        <v>62</v>
      </c>
      <c r="P1" s="5" t="s">
        <v>4</v>
      </c>
      <c r="Q1" s="37" t="s">
        <v>5</v>
      </c>
      <c r="R1" s="6" t="s">
        <v>6</v>
      </c>
      <c r="S1" s="22"/>
      <c r="T1" s="22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</row>
    <row r="2" spans="1:248" ht="18" customHeight="1">
      <c r="A2" s="7" t="s">
        <v>7</v>
      </c>
      <c r="B2" s="2"/>
      <c r="C2" s="50" t="s">
        <v>8</v>
      </c>
      <c r="D2" s="51" t="s">
        <v>11</v>
      </c>
      <c r="E2" s="50" t="s">
        <v>9</v>
      </c>
      <c r="F2" s="50" t="s">
        <v>66</v>
      </c>
      <c r="G2" s="50" t="s">
        <v>10</v>
      </c>
      <c r="H2" s="51" t="s">
        <v>54</v>
      </c>
      <c r="I2" s="50" t="s">
        <v>59</v>
      </c>
      <c r="J2" s="1"/>
      <c r="K2" s="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</row>
    <row r="3" spans="1:248" s="9" customFormat="1" ht="18" customHeight="1">
      <c r="A3" s="17" t="s">
        <v>12</v>
      </c>
      <c r="C3" s="10"/>
      <c r="D3" s="10"/>
      <c r="E3" s="10"/>
      <c r="F3" s="10"/>
      <c r="G3" s="10"/>
      <c r="H3" s="10"/>
      <c r="I3" s="10"/>
      <c r="K3" s="14"/>
      <c r="L3" s="2"/>
    </row>
    <row r="4" spans="1:248" s="12" customFormat="1" ht="18" customHeight="1">
      <c r="A4" s="30" t="s">
        <v>149</v>
      </c>
      <c r="F4" s="12">
        <v>18</v>
      </c>
      <c r="J4" s="25">
        <f>COUNT(C4,D4,E4,F4,G4,H4,I4)</f>
        <v>1</v>
      </c>
      <c r="K4" s="14">
        <f>AVERAGE(C4:I4)*2</f>
        <v>36</v>
      </c>
      <c r="L4" s="3" t="s">
        <v>37</v>
      </c>
    </row>
    <row r="5" spans="1:248" s="12" customFormat="1" ht="18" customHeight="1">
      <c r="A5" s="30" t="s">
        <v>142</v>
      </c>
      <c r="E5" s="12">
        <v>44</v>
      </c>
      <c r="F5" s="12">
        <v>39</v>
      </c>
      <c r="I5" s="12">
        <v>45</v>
      </c>
      <c r="J5" s="25">
        <f>COUNT(C5,D5,E5,F5,G5,H5,I5)</f>
        <v>3</v>
      </c>
      <c r="K5" s="14">
        <f>AVERAGE(C5:I5)*2</f>
        <v>85.333333333333329</v>
      </c>
      <c r="L5" s="3" t="s">
        <v>37</v>
      </c>
    </row>
    <row r="6" spans="1:248" s="12" customFormat="1" ht="18" customHeight="1">
      <c r="A6" s="30" t="s">
        <v>170</v>
      </c>
      <c r="H6" s="12">
        <v>28</v>
      </c>
      <c r="I6" s="12">
        <v>39</v>
      </c>
      <c r="J6" s="25">
        <f>COUNT(C6,D6,E6,F6,G6,H6,I6)</f>
        <v>2</v>
      </c>
      <c r="K6" s="14">
        <f>AVERAGE(C6:I6)*2</f>
        <v>67</v>
      </c>
      <c r="L6" s="3" t="s">
        <v>37</v>
      </c>
    </row>
    <row r="7" spans="1:248" s="12" customFormat="1" ht="18" customHeight="1">
      <c r="A7" s="30" t="s">
        <v>77</v>
      </c>
      <c r="C7" s="12">
        <v>37</v>
      </c>
      <c r="D7" s="12">
        <v>34</v>
      </c>
      <c r="E7" s="12">
        <v>38</v>
      </c>
      <c r="F7" s="12">
        <v>38</v>
      </c>
      <c r="G7" s="12">
        <v>32</v>
      </c>
      <c r="H7" s="12">
        <v>29</v>
      </c>
      <c r="I7" s="12">
        <v>43</v>
      </c>
      <c r="J7" s="25">
        <f>COUNT(C7,D7,E7,F7,G7,H7,I7)</f>
        <v>7</v>
      </c>
      <c r="K7" s="14">
        <f>AVERAGE(C7:I7)*2</f>
        <v>71.714285714285708</v>
      </c>
      <c r="L7" s="3" t="s">
        <v>37</v>
      </c>
    </row>
    <row r="8" spans="1:248" s="12" customFormat="1" ht="18" customHeight="1">
      <c r="A8" s="30" t="s">
        <v>43</v>
      </c>
      <c r="B8" s="12" t="s">
        <v>19</v>
      </c>
      <c r="C8" s="12">
        <v>47</v>
      </c>
      <c r="D8" s="12">
        <v>45</v>
      </c>
      <c r="E8" s="12">
        <v>48</v>
      </c>
      <c r="H8" s="12">
        <v>48</v>
      </c>
      <c r="I8" s="12">
        <v>47</v>
      </c>
      <c r="J8" s="25">
        <f>COUNT(C8,D8,E8,F8,G8,H8,I8)</f>
        <v>5</v>
      </c>
      <c r="K8" s="14">
        <f>AVERAGE(C8:I8)*2</f>
        <v>94</v>
      </c>
      <c r="L8" s="3" t="s">
        <v>37</v>
      </c>
    </row>
    <row r="9" spans="1:248" s="12" customFormat="1" ht="18" customHeight="1">
      <c r="A9" s="30" t="s">
        <v>78</v>
      </c>
      <c r="B9" s="12" t="s">
        <v>16</v>
      </c>
      <c r="D9" s="12">
        <v>45</v>
      </c>
      <c r="E9" s="12">
        <v>45</v>
      </c>
      <c r="G9" s="12">
        <v>38</v>
      </c>
      <c r="H9" s="12">
        <v>39</v>
      </c>
      <c r="I9" s="12">
        <v>45</v>
      </c>
      <c r="J9" s="25">
        <f>COUNT(C9,D9,E9,F9,G9,H9,I9)</f>
        <v>5</v>
      </c>
      <c r="K9" s="14">
        <f>AVERAGE(C9:I9)*2</f>
        <v>84.8</v>
      </c>
      <c r="L9" s="3" t="s">
        <v>37</v>
      </c>
    </row>
    <row r="10" spans="1:248" s="12" customFormat="1" ht="18" customHeight="1">
      <c r="A10" s="30" t="s">
        <v>104</v>
      </c>
      <c r="E10" s="12">
        <v>45</v>
      </c>
      <c r="F10" s="12">
        <v>39</v>
      </c>
      <c r="G10" s="12">
        <v>46</v>
      </c>
      <c r="H10" s="12">
        <v>44</v>
      </c>
      <c r="I10" s="12">
        <v>43</v>
      </c>
      <c r="J10" s="25">
        <f>COUNT(C10,D10,E10,F10,G10,H10,I10)</f>
        <v>5</v>
      </c>
      <c r="K10" s="14">
        <f>AVERAGE(C10:I10)*2</f>
        <v>86.8</v>
      </c>
      <c r="L10" s="3" t="s">
        <v>37</v>
      </c>
    </row>
    <row r="11" spans="1:248" s="12" customFormat="1" ht="18" customHeight="1">
      <c r="A11" s="30" t="s">
        <v>171</v>
      </c>
      <c r="B11" s="12" t="s">
        <v>15</v>
      </c>
      <c r="I11" s="12">
        <v>38</v>
      </c>
      <c r="J11" s="25">
        <f>COUNT(C11,D11,E11,F11,G11,H11,I11)</f>
        <v>1</v>
      </c>
      <c r="K11" s="14">
        <f>AVERAGE(C11:I11)*2</f>
        <v>76</v>
      </c>
      <c r="L11" s="3" t="s">
        <v>37</v>
      </c>
    </row>
    <row r="12" spans="1:248" s="12" customFormat="1" ht="18" customHeight="1">
      <c r="A12" s="30" t="s">
        <v>58</v>
      </c>
      <c r="D12" s="12">
        <v>41</v>
      </c>
      <c r="E12" s="12">
        <v>45</v>
      </c>
      <c r="F12" s="12">
        <v>45</v>
      </c>
      <c r="G12" s="12">
        <v>43</v>
      </c>
      <c r="H12" s="12">
        <v>43</v>
      </c>
      <c r="J12" s="25">
        <f>COUNT(C12,D12,E12,F12,G12,H12,I12)</f>
        <v>5</v>
      </c>
      <c r="K12" s="14">
        <f>AVERAGE(C12:I12)*2</f>
        <v>86.8</v>
      </c>
      <c r="L12" s="3" t="s">
        <v>37</v>
      </c>
    </row>
    <row r="13" spans="1:248" s="12" customFormat="1" ht="18" customHeight="1">
      <c r="A13" s="30" t="s">
        <v>57</v>
      </c>
      <c r="D13" s="12">
        <v>38</v>
      </c>
      <c r="E13" s="12">
        <v>44</v>
      </c>
      <c r="F13" s="12">
        <v>42</v>
      </c>
      <c r="G13" s="12">
        <v>44</v>
      </c>
      <c r="H13" s="12">
        <v>41</v>
      </c>
      <c r="I13" s="12">
        <v>40</v>
      </c>
      <c r="J13" s="25">
        <f>COUNT(C13,D13,E13,F13,G13,H13,I13)</f>
        <v>6</v>
      </c>
      <c r="K13" s="14">
        <f>AVERAGE(C13:I13)*2</f>
        <v>83</v>
      </c>
      <c r="L13" s="3" t="s">
        <v>37</v>
      </c>
    </row>
    <row r="14" spans="1:248" s="12" customFormat="1" ht="18" customHeight="1">
      <c r="A14" s="30" t="s">
        <v>101</v>
      </c>
      <c r="F14" s="12">
        <v>41</v>
      </c>
      <c r="H14" s="12">
        <v>38</v>
      </c>
      <c r="J14" s="25">
        <f>COUNT(C14,D14,E14,F14,G14,H14,I14)</f>
        <v>2</v>
      </c>
      <c r="K14" s="14">
        <f>AVERAGE(C14:I14)*2</f>
        <v>79</v>
      </c>
      <c r="L14" s="3" t="s">
        <v>37</v>
      </c>
    </row>
    <row r="15" spans="1:248" s="12" customFormat="1" ht="18" customHeight="1">
      <c r="A15" s="30" t="s">
        <v>102</v>
      </c>
      <c r="F15" s="12">
        <v>44</v>
      </c>
      <c r="H15" s="12">
        <v>44</v>
      </c>
      <c r="J15" s="25">
        <f>COUNT(C15,D15,E15,F15,G15,H15,I15)</f>
        <v>2</v>
      </c>
      <c r="K15" s="14">
        <f>AVERAGE(C15:I15)*2</f>
        <v>88</v>
      </c>
      <c r="L15" s="3" t="s">
        <v>37</v>
      </c>
    </row>
    <row r="16" spans="1:248" s="12" customFormat="1" ht="18" customHeight="1">
      <c r="A16" s="30" t="s">
        <v>103</v>
      </c>
      <c r="B16" s="12" t="s">
        <v>16</v>
      </c>
      <c r="H16" s="12">
        <v>35</v>
      </c>
      <c r="J16" s="25">
        <f>COUNT(C16,D16,E16,F16,G16,H16,I16)</f>
        <v>1</v>
      </c>
      <c r="K16" s="14">
        <f>AVERAGE(C16:I16)*2</f>
        <v>70</v>
      </c>
      <c r="L16" s="3" t="s">
        <v>37</v>
      </c>
    </row>
    <row r="17" spans="1:248" s="12" customFormat="1" ht="18" customHeight="1">
      <c r="A17" s="30" t="s">
        <v>133</v>
      </c>
      <c r="D17" s="12">
        <v>46</v>
      </c>
      <c r="J17" s="25">
        <f>COUNT(C17,D17,E17,F17,G17,H17,I17)</f>
        <v>1</v>
      </c>
      <c r="K17" s="14">
        <f>AVERAGE(C17:I17)*2</f>
        <v>92</v>
      </c>
      <c r="L17" s="3" t="s">
        <v>37</v>
      </c>
    </row>
    <row r="18" spans="1:248" s="12" customFormat="1" ht="18" customHeight="1">
      <c r="A18" s="30" t="s">
        <v>134</v>
      </c>
      <c r="B18" s="12" t="s">
        <v>22</v>
      </c>
      <c r="D18" s="12">
        <v>45</v>
      </c>
      <c r="J18" s="25">
        <f>COUNT(C18,D18,E18,F18,G18,H18,I18)</f>
        <v>1</v>
      </c>
      <c r="K18" s="14">
        <f>AVERAGE(C18:I18)*2</f>
        <v>90</v>
      </c>
      <c r="L18" s="3" t="s">
        <v>37</v>
      </c>
    </row>
    <row r="19" spans="1:248" s="12" customFormat="1" ht="18" customHeight="1">
      <c r="A19" s="30" t="s">
        <v>130</v>
      </c>
      <c r="C19" s="12">
        <v>46</v>
      </c>
      <c r="D19" s="12">
        <v>48</v>
      </c>
      <c r="F19" s="12">
        <v>45</v>
      </c>
      <c r="G19" s="12">
        <v>48</v>
      </c>
      <c r="I19" s="12">
        <v>49</v>
      </c>
      <c r="J19" s="25">
        <f>COUNT(C19,D19,E19,F19,G19,H19,I19)</f>
        <v>5</v>
      </c>
      <c r="K19" s="14">
        <f>AVERAGE(C19:I19)*2</f>
        <v>94.4</v>
      </c>
      <c r="L19" s="3" t="s">
        <v>37</v>
      </c>
    </row>
    <row r="20" spans="1:248" s="12" customFormat="1" ht="18" customHeight="1">
      <c r="A20" s="30" t="s">
        <v>45</v>
      </c>
      <c r="D20" s="12">
        <v>46</v>
      </c>
      <c r="E20" s="12">
        <v>48</v>
      </c>
      <c r="F20" s="12">
        <v>47</v>
      </c>
      <c r="H20" s="12">
        <v>46</v>
      </c>
      <c r="J20" s="25">
        <f>COUNT(C20,D20,E20,F20,G20,H20,I20)</f>
        <v>4</v>
      </c>
      <c r="K20" s="14">
        <f>AVERAGE(C20:I20)*2</f>
        <v>93.5</v>
      </c>
      <c r="L20" s="3" t="s">
        <v>37</v>
      </c>
    </row>
    <row r="21" spans="1:248" s="12" customFormat="1" ht="18" customHeight="1">
      <c r="A21" s="30" t="s">
        <v>172</v>
      </c>
      <c r="B21" s="12" t="s">
        <v>16</v>
      </c>
      <c r="I21" s="12">
        <v>41</v>
      </c>
      <c r="J21" s="25">
        <f>COUNT(C21,D21,E21,F21,G21,H21,I21)</f>
        <v>1</v>
      </c>
      <c r="K21" s="14">
        <f>AVERAGE(C21:I21)*2</f>
        <v>82</v>
      </c>
      <c r="L21" s="3" t="s">
        <v>37</v>
      </c>
    </row>
    <row r="22" spans="1:248" s="12" customFormat="1" ht="18" customHeight="1">
      <c r="A22" s="30" t="s">
        <v>143</v>
      </c>
      <c r="E22" s="12">
        <v>47</v>
      </c>
      <c r="F22" s="12">
        <v>44</v>
      </c>
      <c r="G22" s="12">
        <v>44</v>
      </c>
      <c r="H22" s="12">
        <v>40</v>
      </c>
      <c r="I22" s="12">
        <v>42</v>
      </c>
      <c r="J22" s="25">
        <f>COUNT(C22,D22,E22,F22,G22,H22,I22)</f>
        <v>5</v>
      </c>
      <c r="K22" s="14">
        <f>AVERAGE(C22:I22)*2</f>
        <v>86.8</v>
      </c>
      <c r="L22" s="3" t="s">
        <v>37</v>
      </c>
    </row>
    <row r="23" spans="1:248" s="12" customFormat="1" ht="18" customHeight="1">
      <c r="A23" s="30" t="s">
        <v>128</v>
      </c>
      <c r="B23" s="12" t="s">
        <v>15</v>
      </c>
      <c r="C23" s="12">
        <v>46</v>
      </c>
      <c r="G23" s="12">
        <v>50</v>
      </c>
      <c r="H23" s="12">
        <v>45</v>
      </c>
      <c r="I23" s="12">
        <v>48</v>
      </c>
      <c r="J23" s="25">
        <f>COUNT(C23,D23,E23,F23,G23,H23,I23)</f>
        <v>4</v>
      </c>
      <c r="K23" s="14">
        <f>AVERAGE(C23:I23)*2</f>
        <v>94.5</v>
      </c>
      <c r="L23" s="3" t="s">
        <v>37</v>
      </c>
    </row>
    <row r="24" spans="1:248" s="12" customFormat="1" ht="18" customHeight="1">
      <c r="A24" s="30" t="s">
        <v>129</v>
      </c>
      <c r="C24" s="12">
        <v>40</v>
      </c>
      <c r="D24" s="12">
        <v>41</v>
      </c>
      <c r="G24" s="12">
        <v>41</v>
      </c>
      <c r="H24" s="12">
        <v>42</v>
      </c>
      <c r="I24" s="12">
        <v>43</v>
      </c>
      <c r="J24" s="25">
        <f>COUNT(C24,D24,E24,F24,G24,H24,I24)</f>
        <v>5</v>
      </c>
      <c r="K24" s="14">
        <f>AVERAGE(C24:I24)*2</f>
        <v>82.8</v>
      </c>
      <c r="L24" s="3" t="s">
        <v>37</v>
      </c>
    </row>
    <row r="25" spans="1:248" s="12" customFormat="1" ht="18" customHeight="1">
      <c r="A25" s="30" t="s">
        <v>127</v>
      </c>
      <c r="C25" s="12">
        <v>43</v>
      </c>
      <c r="D25" s="12">
        <v>43</v>
      </c>
      <c r="E25" s="12">
        <v>47</v>
      </c>
      <c r="F25" s="12">
        <v>39</v>
      </c>
      <c r="G25" s="12">
        <v>45</v>
      </c>
      <c r="H25" s="12">
        <v>45</v>
      </c>
      <c r="I25" s="12">
        <v>47</v>
      </c>
      <c r="J25" s="25">
        <f>COUNT(C25,D25,E25,F25,G25,H25,I25)</f>
        <v>7</v>
      </c>
      <c r="K25" s="14">
        <f>AVERAGE(C25:I25)*2</f>
        <v>88.285714285714292</v>
      </c>
      <c r="L25" s="3" t="s">
        <v>37</v>
      </c>
    </row>
    <row r="26" spans="1:248" s="12" customFormat="1" ht="18" customHeight="1">
      <c r="A26" s="30" t="s">
        <v>167</v>
      </c>
      <c r="H26" s="12">
        <v>42</v>
      </c>
      <c r="I26" s="12">
        <v>43</v>
      </c>
      <c r="J26" s="25">
        <f>COUNT(C26,D26,E26,F26,G26,H26,I26)</f>
        <v>2</v>
      </c>
      <c r="K26" s="14">
        <f>AVERAGE(C26:I26)*2</f>
        <v>85</v>
      </c>
      <c r="L26" s="3" t="s">
        <v>37</v>
      </c>
    </row>
    <row r="27" spans="1:248" s="12" customFormat="1" ht="18" customHeight="1">
      <c r="A27" s="30" t="s">
        <v>100</v>
      </c>
      <c r="D27" s="12">
        <v>44</v>
      </c>
      <c r="F27" s="12">
        <v>36</v>
      </c>
      <c r="H27" s="12">
        <v>42</v>
      </c>
      <c r="I27" s="12">
        <v>42</v>
      </c>
      <c r="J27" s="25">
        <f>COUNT(C27,D27,E27,F27,G27,H27,I27)</f>
        <v>4</v>
      </c>
      <c r="K27" s="14">
        <f>AVERAGE(C27:I27)*2</f>
        <v>82</v>
      </c>
      <c r="L27" s="3" t="s">
        <v>37</v>
      </c>
    </row>
    <row r="28" spans="1:248" s="12" customFormat="1" ht="18" customHeight="1">
      <c r="A28" s="30"/>
      <c r="J28" s="25"/>
      <c r="K28" s="14"/>
      <c r="L28" s="3"/>
    </row>
    <row r="29" spans="1:248" s="29" customFormat="1" ht="18" customHeight="1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3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</row>
    <row r="30" spans="1:248" s="29" customFormat="1" ht="18" customHeight="1">
      <c r="A30" s="27" t="s">
        <v>24</v>
      </c>
      <c r="B30" s="12"/>
      <c r="C30" s="12">
        <f t="shared" ref="C30:I30" si="0">COUNT(C4:C29)</f>
        <v>6</v>
      </c>
      <c r="D30" s="12">
        <f t="shared" si="0"/>
        <v>12</v>
      </c>
      <c r="E30" s="12">
        <f t="shared" si="0"/>
        <v>10</v>
      </c>
      <c r="F30" s="12">
        <f t="shared" si="0"/>
        <v>13</v>
      </c>
      <c r="G30" s="12">
        <f t="shared" si="0"/>
        <v>10</v>
      </c>
      <c r="H30" s="12">
        <f t="shared" si="0"/>
        <v>17</v>
      </c>
      <c r="I30" s="12">
        <f t="shared" si="0"/>
        <v>16</v>
      </c>
      <c r="J30" s="12">
        <f>COUNT(J4:J28)</f>
        <v>24</v>
      </c>
      <c r="K30" s="12"/>
      <c r="L30" s="3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</row>
    <row r="31" spans="1:248" s="29" customFormat="1" ht="18" customHeight="1">
      <c r="A31" s="30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3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</row>
    <row r="32" spans="1:248" s="29" customFormat="1" ht="18" customHeight="1">
      <c r="A32" s="16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3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</row>
    <row r="33" spans="1:1" ht="18" customHeight="1">
      <c r="A33" s="18"/>
    </row>
    <row r="34" spans="1:1" ht="18" customHeight="1">
      <c r="A34" s="18"/>
    </row>
    <row r="35" spans="1:1" ht="18" customHeight="1">
      <c r="A35" s="18"/>
    </row>
    <row r="36" spans="1:1" ht="18" customHeight="1">
      <c r="A36" s="18"/>
    </row>
    <row r="37" spans="1:1" ht="18" customHeight="1">
      <c r="A37" s="18"/>
    </row>
    <row r="38" spans="1:1" ht="18" customHeight="1">
      <c r="A38" s="18"/>
    </row>
    <row r="39" spans="1:1" ht="18" customHeight="1">
      <c r="A39" s="18"/>
    </row>
    <row r="40" spans="1:1" ht="18" customHeight="1">
      <c r="A40" s="18"/>
    </row>
    <row r="41" spans="1:1" ht="18" customHeight="1">
      <c r="A41" s="18"/>
    </row>
    <row r="42" spans="1:1" ht="18" customHeight="1">
      <c r="A42" s="18"/>
    </row>
    <row r="43" spans="1:1" ht="18" customHeight="1">
      <c r="A43" s="18"/>
    </row>
    <row r="44" spans="1:1" ht="18" customHeight="1">
      <c r="A44" s="18"/>
    </row>
    <row r="45" spans="1:1" ht="18" customHeight="1">
      <c r="A45" s="18"/>
    </row>
    <row r="46" spans="1:1" ht="18" customHeight="1">
      <c r="A46" s="18"/>
    </row>
    <row r="47" spans="1:1" ht="18" customHeight="1">
      <c r="A47" s="18"/>
    </row>
    <row r="48" spans="1:1" ht="18" customHeight="1">
      <c r="A48" s="18"/>
    </row>
    <row r="49" spans="1:1" ht="18" customHeight="1">
      <c r="A49" s="18"/>
    </row>
    <row r="50" spans="1:1" ht="18" customHeight="1">
      <c r="A50" s="18"/>
    </row>
  </sheetData>
  <sortState xmlns:xlrd2="http://schemas.microsoft.com/office/spreadsheetml/2017/richdata2" ref="A4:L27">
    <sortCondition ref="A4:A27"/>
  </sortState>
  <conditionalFormatting sqref="C4:I28">
    <cfRule type="cellIs" dxfId="9" priority="2" operator="equal">
      <formula>50</formula>
    </cfRule>
  </conditionalFormatting>
  <conditionalFormatting sqref="A30:I30">
    <cfRule type="cellIs" dxfId="8" priority="1" stopIfTrue="1" operator="equal">
      <formula>50</formula>
    </cfRule>
  </conditionalFormatting>
  <printOptions horizontalCentered="1"/>
  <pageMargins left="0.25" right="0.25" top="0.76770000000000005" bottom="1.0457000000000001" header="0.30000000000000004" footer="0.75000000000000011"/>
  <pageSetup scale="95" fitToHeight="0" pageOrder="overThenDown" orientation="landscape" r:id="rId1"/>
  <headerFooter alignWithMargins="0">
    <oddHeader>&amp;C&amp;"Calibri,Bold"&amp;20&amp;ESHEFFIELD</oddHeader>
  </headerFooter>
  <rowBreaks count="1" manualBreakCount="1">
    <brk id="3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N16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8" customHeight="1"/>
  <cols>
    <col min="1" max="1" width="23.75" style="1" customWidth="1"/>
    <col min="2" max="2" width="6.25" style="9" customWidth="1"/>
    <col min="3" max="9" width="6" style="10" customWidth="1"/>
    <col min="10" max="10" width="5.25" style="1" customWidth="1"/>
    <col min="11" max="11" width="9.625" style="12" customWidth="1"/>
    <col min="12" max="12" width="5.25" style="2" customWidth="1"/>
    <col min="13" max="13" width="6.875" style="1" hidden="1" customWidth="1"/>
    <col min="14" max="14" width="6.75" style="1" hidden="1" customWidth="1"/>
    <col min="15" max="15" width="6.875" style="1" hidden="1" customWidth="1"/>
    <col min="16" max="16" width="6.75" style="1" hidden="1" customWidth="1"/>
    <col min="17" max="17" width="8.375" style="1" hidden="1" customWidth="1"/>
    <col min="18" max="18" width="6.875" style="1" hidden="1" customWidth="1"/>
    <col min="19" max="20" width="8.375" style="1" customWidth="1"/>
    <col min="21" max="248" width="8.5" style="1" customWidth="1"/>
    <col min="249" max="1016" width="10.75" customWidth="1"/>
    <col min="1017" max="1017" width="9" customWidth="1"/>
  </cols>
  <sheetData>
    <row r="1" spans="1:248" s="21" customFormat="1" ht="69.95" customHeight="1">
      <c r="A1" s="12" t="s">
        <v>30</v>
      </c>
      <c r="B1" s="3" t="s">
        <v>0</v>
      </c>
      <c r="C1" s="47">
        <v>44815</v>
      </c>
      <c r="D1" s="47">
        <v>44822</v>
      </c>
      <c r="E1" s="47">
        <v>44829</v>
      </c>
      <c r="F1" s="47">
        <v>44836</v>
      </c>
      <c r="G1" s="47">
        <v>44843</v>
      </c>
      <c r="H1" s="47">
        <v>44850</v>
      </c>
      <c r="I1" s="47">
        <v>44857</v>
      </c>
      <c r="J1" s="36" t="s">
        <v>1</v>
      </c>
      <c r="K1" s="3" t="s">
        <v>2</v>
      </c>
      <c r="L1" s="26"/>
      <c r="M1" s="4" t="s">
        <v>3</v>
      </c>
      <c r="N1" s="4" t="s">
        <v>61</v>
      </c>
      <c r="O1" s="38" t="s">
        <v>62</v>
      </c>
      <c r="P1" s="5" t="s">
        <v>4</v>
      </c>
      <c r="Q1" s="37" t="s">
        <v>5</v>
      </c>
      <c r="R1" s="6" t="s">
        <v>6</v>
      </c>
      <c r="S1" s="22"/>
      <c r="T1" s="22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</row>
    <row r="2" spans="1:248" ht="18" customHeight="1">
      <c r="A2" s="7" t="s">
        <v>7</v>
      </c>
      <c r="B2" s="2"/>
      <c r="C2" s="50" t="s">
        <v>8</v>
      </c>
      <c r="D2" s="51" t="s">
        <v>11</v>
      </c>
      <c r="E2" s="50" t="s">
        <v>9</v>
      </c>
      <c r="F2" s="50" t="s">
        <v>66</v>
      </c>
      <c r="G2" s="50" t="s">
        <v>10</v>
      </c>
      <c r="H2" s="51" t="s">
        <v>54</v>
      </c>
      <c r="I2" s="50" t="s">
        <v>59</v>
      </c>
      <c r="K2" s="3"/>
    </row>
    <row r="3" spans="1:248" ht="18" customHeight="1">
      <c r="A3" s="8" t="s">
        <v>12</v>
      </c>
      <c r="K3" s="14"/>
    </row>
    <row r="4" spans="1:248" s="27" customFormat="1" ht="18" customHeight="1">
      <c r="A4" s="27" t="s">
        <v>164</v>
      </c>
      <c r="B4" s="12"/>
      <c r="C4" s="12"/>
      <c r="D4" s="12"/>
      <c r="E4" s="12"/>
      <c r="F4" s="12"/>
      <c r="G4" s="12">
        <v>43</v>
      </c>
      <c r="H4" s="12"/>
      <c r="I4" s="12"/>
      <c r="J4" s="25">
        <f t="shared" ref="J4:J14" si="0">COUNT(C4,D4,E4,F4,G4,H4,I4)</f>
        <v>1</v>
      </c>
      <c r="K4" s="14">
        <f t="shared" ref="K4:K14" si="1">AVERAGE(C4:I4)*2</f>
        <v>86</v>
      </c>
      <c r="L4" s="3" t="s">
        <v>38</v>
      </c>
    </row>
    <row r="5" spans="1:248" s="27" customFormat="1" ht="18" customHeight="1">
      <c r="A5" s="27" t="s">
        <v>157</v>
      </c>
      <c r="B5" s="12"/>
      <c r="C5" s="12"/>
      <c r="D5" s="12"/>
      <c r="E5" s="12"/>
      <c r="F5" s="12">
        <v>20</v>
      </c>
      <c r="G5" s="12">
        <v>43</v>
      </c>
      <c r="H5" s="12"/>
      <c r="I5" s="12"/>
      <c r="J5" s="25">
        <f t="shared" si="0"/>
        <v>2</v>
      </c>
      <c r="K5" s="14">
        <f t="shared" si="1"/>
        <v>63</v>
      </c>
      <c r="L5" s="3" t="s">
        <v>38</v>
      </c>
    </row>
    <row r="6" spans="1:248" s="27" customFormat="1" ht="18" customHeight="1">
      <c r="A6" s="27" t="s">
        <v>150</v>
      </c>
      <c r="B6" s="12"/>
      <c r="C6" s="12"/>
      <c r="D6" s="12"/>
      <c r="E6" s="12"/>
      <c r="F6" s="12">
        <v>37</v>
      </c>
      <c r="G6" s="12"/>
      <c r="H6" s="12"/>
      <c r="I6" s="12"/>
      <c r="J6" s="25">
        <f t="shared" si="0"/>
        <v>1</v>
      </c>
      <c r="K6" s="14">
        <f t="shared" si="1"/>
        <v>74</v>
      </c>
      <c r="L6" s="3" t="s">
        <v>38</v>
      </c>
    </row>
    <row r="7" spans="1:248" s="32" customFormat="1" ht="18" customHeight="1">
      <c r="A7" s="27" t="s">
        <v>151</v>
      </c>
      <c r="B7" s="12"/>
      <c r="C7" s="12"/>
      <c r="D7" s="12"/>
      <c r="E7" s="12"/>
      <c r="F7" s="12">
        <v>39</v>
      </c>
      <c r="G7" s="12"/>
      <c r="H7" s="12"/>
      <c r="I7" s="12"/>
      <c r="J7" s="25">
        <f t="shared" si="0"/>
        <v>1</v>
      </c>
      <c r="K7" s="14">
        <f t="shared" si="1"/>
        <v>78</v>
      </c>
      <c r="L7" s="3" t="s">
        <v>38</v>
      </c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</row>
    <row r="8" spans="1:248" s="29" customFormat="1" ht="18" customHeight="1">
      <c r="A8" s="27" t="s">
        <v>39</v>
      </c>
      <c r="B8" s="12" t="s">
        <v>19</v>
      </c>
      <c r="C8" s="12">
        <v>40</v>
      </c>
      <c r="D8" s="12"/>
      <c r="E8" s="12"/>
      <c r="F8" s="12">
        <v>37</v>
      </c>
      <c r="G8" s="12">
        <v>41</v>
      </c>
      <c r="H8" s="12"/>
      <c r="I8" s="12">
        <v>45</v>
      </c>
      <c r="J8" s="25">
        <f t="shared" si="0"/>
        <v>4</v>
      </c>
      <c r="K8" s="14">
        <f t="shared" si="1"/>
        <v>81.5</v>
      </c>
      <c r="L8" s="3" t="s">
        <v>38</v>
      </c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</row>
    <row r="9" spans="1:248" ht="18" customHeight="1">
      <c r="A9" s="27" t="s">
        <v>154</v>
      </c>
      <c r="B9" s="12"/>
      <c r="C9" s="12"/>
      <c r="D9" s="12"/>
      <c r="E9" s="12"/>
      <c r="F9" s="12">
        <v>44</v>
      </c>
      <c r="G9" s="12"/>
      <c r="H9" s="12"/>
      <c r="I9" s="12"/>
      <c r="J9" s="25">
        <f t="shared" si="0"/>
        <v>1</v>
      </c>
      <c r="K9" s="14">
        <f t="shared" si="1"/>
        <v>88</v>
      </c>
      <c r="L9" s="3" t="s">
        <v>38</v>
      </c>
    </row>
    <row r="10" spans="1:248" ht="18" customHeight="1">
      <c r="A10" s="27" t="s">
        <v>141</v>
      </c>
      <c r="B10" s="12"/>
      <c r="C10" s="12"/>
      <c r="D10" s="12">
        <v>45</v>
      </c>
      <c r="E10" s="12"/>
      <c r="F10" s="12"/>
      <c r="G10" s="12"/>
      <c r="H10" s="12"/>
      <c r="I10" s="12"/>
      <c r="J10" s="25">
        <f t="shared" si="0"/>
        <v>1</v>
      </c>
      <c r="K10" s="14">
        <f t="shared" si="1"/>
        <v>90</v>
      </c>
      <c r="L10" s="3" t="s">
        <v>38</v>
      </c>
    </row>
    <row r="11" spans="1:248" ht="18" customHeight="1">
      <c r="A11" s="27" t="s">
        <v>156</v>
      </c>
      <c r="B11" s="12"/>
      <c r="C11" s="12"/>
      <c r="D11" s="12"/>
      <c r="E11" s="12"/>
      <c r="F11" s="12">
        <v>33</v>
      </c>
      <c r="G11" s="12"/>
      <c r="H11" s="12"/>
      <c r="I11" s="12"/>
      <c r="J11" s="25">
        <f t="shared" si="0"/>
        <v>1</v>
      </c>
      <c r="K11" s="14">
        <f t="shared" si="1"/>
        <v>66</v>
      </c>
      <c r="L11" s="3" t="s">
        <v>38</v>
      </c>
    </row>
    <row r="12" spans="1:248" ht="18" customHeight="1">
      <c r="A12" s="27" t="s">
        <v>155</v>
      </c>
      <c r="B12" s="12"/>
      <c r="C12" s="12"/>
      <c r="D12" s="12"/>
      <c r="E12" s="12"/>
      <c r="F12" s="12">
        <v>32</v>
      </c>
      <c r="G12" s="12">
        <v>40</v>
      </c>
      <c r="H12" s="12"/>
      <c r="I12" s="12"/>
      <c r="J12" s="25">
        <f t="shared" si="0"/>
        <v>2</v>
      </c>
      <c r="K12" s="14">
        <f t="shared" si="1"/>
        <v>72</v>
      </c>
      <c r="L12" s="3" t="s">
        <v>38</v>
      </c>
    </row>
    <row r="13" spans="1:248" ht="18" customHeight="1">
      <c r="A13" s="27" t="s">
        <v>152</v>
      </c>
      <c r="B13" s="12"/>
      <c r="C13" s="12"/>
      <c r="D13" s="12"/>
      <c r="E13" s="12"/>
      <c r="F13" s="12">
        <v>48</v>
      </c>
      <c r="G13" s="12">
        <v>44</v>
      </c>
      <c r="H13" s="12"/>
      <c r="I13" s="12"/>
      <c r="J13" s="25">
        <f t="shared" si="0"/>
        <v>2</v>
      </c>
      <c r="K13" s="14">
        <f t="shared" si="1"/>
        <v>92</v>
      </c>
      <c r="L13" s="3" t="s">
        <v>38</v>
      </c>
    </row>
    <row r="14" spans="1:248" ht="18" customHeight="1">
      <c r="A14" s="27" t="s">
        <v>153</v>
      </c>
      <c r="B14" s="12"/>
      <c r="C14" s="12"/>
      <c r="D14" s="12"/>
      <c r="E14" s="12"/>
      <c r="F14" s="12">
        <v>36</v>
      </c>
      <c r="G14" s="12">
        <v>43</v>
      </c>
      <c r="H14" s="12"/>
      <c r="I14" s="12"/>
      <c r="J14" s="25">
        <f t="shared" si="0"/>
        <v>2</v>
      </c>
      <c r="K14" s="14">
        <f t="shared" si="1"/>
        <v>79</v>
      </c>
      <c r="L14" s="3" t="s">
        <v>38</v>
      </c>
    </row>
    <row r="16" spans="1:248" ht="18" customHeight="1">
      <c r="A16" s="27" t="s">
        <v>24</v>
      </c>
      <c r="B16" s="12"/>
      <c r="C16" s="12">
        <f t="shared" ref="C16:J16" si="2">COUNT(C4:C15)</f>
        <v>1</v>
      </c>
      <c r="D16" s="12">
        <f t="shared" si="2"/>
        <v>1</v>
      </c>
      <c r="E16" s="12">
        <f t="shared" si="2"/>
        <v>0</v>
      </c>
      <c r="F16" s="12">
        <f t="shared" si="2"/>
        <v>9</v>
      </c>
      <c r="G16" s="12">
        <f t="shared" si="2"/>
        <v>6</v>
      </c>
      <c r="H16" s="12">
        <f t="shared" si="2"/>
        <v>0</v>
      </c>
      <c r="I16" s="12">
        <f t="shared" si="2"/>
        <v>1</v>
      </c>
      <c r="J16" s="10">
        <f t="shared" si="2"/>
        <v>11</v>
      </c>
    </row>
  </sheetData>
  <sortState xmlns:xlrd2="http://schemas.microsoft.com/office/spreadsheetml/2017/richdata2" ref="A4:L14">
    <sortCondition ref="A4:A14"/>
  </sortState>
  <conditionalFormatting sqref="B4:I14">
    <cfRule type="cellIs" dxfId="7" priority="7" stopIfTrue="1" operator="equal">
      <formula>50</formula>
    </cfRule>
  </conditionalFormatting>
  <conditionalFormatting sqref="C4:I14">
    <cfRule type="cellIs" dxfId="6" priority="6" operator="equal">
      <formula>50</formula>
    </cfRule>
  </conditionalFormatting>
  <conditionalFormatting sqref="A16:I16">
    <cfRule type="cellIs" dxfId="5" priority="1" stopIfTrue="1" operator="equal">
      <formula>50</formula>
    </cfRule>
  </conditionalFormatting>
  <printOptions horizontalCentered="1" gridLines="1"/>
  <pageMargins left="0.25" right="0.25" top="0.76770000000000005" bottom="1.0457000000000001" header="0.30000000000000004" footer="0.75000000000000011"/>
  <pageSetup scale="82" fitToHeight="0" pageOrder="overThenDown" orientation="landscape" r:id="rId1"/>
  <headerFooter alignWithMargins="0">
    <oddHeader>&amp;C&amp;"Calibri,Bold"&amp;20&amp;ESUGAR GROVE I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N38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8" customHeight="1"/>
  <cols>
    <col min="1" max="1" width="23.75" style="1" customWidth="1"/>
    <col min="2" max="2" width="6" style="9" customWidth="1"/>
    <col min="3" max="9" width="6" style="10" customWidth="1"/>
    <col min="10" max="10" width="5.25" style="1" customWidth="1"/>
    <col min="11" max="11" width="9.625" style="12" customWidth="1"/>
    <col min="12" max="12" width="5.25" style="2" customWidth="1"/>
    <col min="13" max="13" width="6.875" style="1" hidden="1" customWidth="1"/>
    <col min="14" max="14" width="6.75" style="1" hidden="1" customWidth="1"/>
    <col min="15" max="15" width="6.875" style="1" hidden="1" customWidth="1"/>
    <col min="16" max="16" width="6.75" style="1" hidden="1" customWidth="1"/>
    <col min="17" max="17" width="8.375" style="1" hidden="1" customWidth="1"/>
    <col min="18" max="18" width="6.875" style="1" hidden="1" customWidth="1"/>
    <col min="19" max="20" width="8.375" style="1" customWidth="1"/>
    <col min="21" max="248" width="8.5" style="1" customWidth="1"/>
    <col min="249" max="1016" width="10.75" customWidth="1"/>
    <col min="1017" max="1017" width="9" customWidth="1"/>
  </cols>
  <sheetData>
    <row r="1" spans="1:248" s="21" customFormat="1" ht="69.95" customHeight="1">
      <c r="A1" s="12"/>
      <c r="B1" s="3" t="s">
        <v>0</v>
      </c>
      <c r="C1" s="47">
        <v>44815</v>
      </c>
      <c r="D1" s="47">
        <v>44822</v>
      </c>
      <c r="E1" s="47">
        <v>44829</v>
      </c>
      <c r="F1" s="47">
        <v>44836</v>
      </c>
      <c r="G1" s="47">
        <v>44843</v>
      </c>
      <c r="H1" s="47">
        <v>44850</v>
      </c>
      <c r="I1" s="47">
        <v>44857</v>
      </c>
      <c r="J1" s="36" t="s">
        <v>1</v>
      </c>
      <c r="K1" s="3" t="s">
        <v>2</v>
      </c>
      <c r="L1" s="26"/>
      <c r="M1" s="4" t="s">
        <v>3</v>
      </c>
      <c r="N1" s="4" t="s">
        <v>61</v>
      </c>
      <c r="O1" s="38" t="s">
        <v>62</v>
      </c>
      <c r="P1" s="5" t="s">
        <v>4</v>
      </c>
      <c r="Q1" s="37" t="s">
        <v>5</v>
      </c>
      <c r="R1" s="6" t="s">
        <v>6</v>
      </c>
      <c r="S1" s="22"/>
      <c r="T1" s="22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</row>
    <row r="2" spans="1:248" ht="18" customHeight="1">
      <c r="A2" s="7" t="s">
        <v>7</v>
      </c>
      <c r="B2" s="2"/>
      <c r="C2" s="50" t="s">
        <v>8</v>
      </c>
      <c r="D2" s="51" t="s">
        <v>11</v>
      </c>
      <c r="E2" s="50" t="s">
        <v>9</v>
      </c>
      <c r="F2" s="50" t="s">
        <v>66</v>
      </c>
      <c r="G2" s="50" t="s">
        <v>10</v>
      </c>
      <c r="H2" s="51" t="s">
        <v>54</v>
      </c>
      <c r="I2" s="50" t="s">
        <v>59</v>
      </c>
      <c r="K2" s="3"/>
    </row>
    <row r="3" spans="1:248" s="29" customFormat="1" ht="18" customHeight="1">
      <c r="A3" s="31" t="s">
        <v>12</v>
      </c>
      <c r="B3" s="12"/>
      <c r="C3" s="12"/>
      <c r="D3" s="12"/>
      <c r="E3" s="12"/>
      <c r="F3" s="12"/>
      <c r="G3" s="12"/>
      <c r="H3" s="12"/>
      <c r="I3" s="12"/>
      <c r="J3" s="27"/>
      <c r="K3" s="14"/>
      <c r="L3" s="3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</row>
    <row r="4" spans="1:248" s="27" customFormat="1" ht="18" customHeight="1">
      <c r="A4" s="27" t="s">
        <v>67</v>
      </c>
      <c r="B4" s="12" t="s">
        <v>19</v>
      </c>
      <c r="C4" s="12"/>
      <c r="D4" s="12">
        <v>45</v>
      </c>
      <c r="E4" s="12"/>
      <c r="F4" s="12"/>
      <c r="G4" s="12">
        <v>43</v>
      </c>
      <c r="H4" s="12">
        <v>45</v>
      </c>
      <c r="I4" s="12">
        <v>48</v>
      </c>
      <c r="J4" s="25">
        <f t="shared" ref="J4:J29" si="0">COUNT(C4,D4,E4,F4,G4,H4,I4)</f>
        <v>4</v>
      </c>
      <c r="K4" s="14">
        <f t="shared" ref="K4:K29" si="1">AVERAGE(C4:I4)*2</f>
        <v>90.5</v>
      </c>
      <c r="L4" s="3" t="s">
        <v>42</v>
      </c>
    </row>
    <row r="5" spans="1:248" s="27" customFormat="1" ht="18" customHeight="1">
      <c r="A5" s="27" t="s">
        <v>41</v>
      </c>
      <c r="B5" s="12" t="s">
        <v>22</v>
      </c>
      <c r="C5" s="12">
        <v>48</v>
      </c>
      <c r="D5" s="12">
        <v>50</v>
      </c>
      <c r="E5" s="12">
        <v>48</v>
      </c>
      <c r="F5" s="12">
        <v>47</v>
      </c>
      <c r="G5" s="12">
        <v>49</v>
      </c>
      <c r="H5" s="12">
        <v>48</v>
      </c>
      <c r="I5" s="12">
        <v>47</v>
      </c>
      <c r="J5" s="25">
        <f t="shared" si="0"/>
        <v>7</v>
      </c>
      <c r="K5" s="14">
        <f t="shared" si="1"/>
        <v>96.285714285714292</v>
      </c>
      <c r="L5" s="3" t="s">
        <v>42</v>
      </c>
    </row>
    <row r="6" spans="1:248" s="32" customFormat="1" ht="18" customHeight="1">
      <c r="A6" s="27" t="s">
        <v>73</v>
      </c>
      <c r="B6" s="12" t="s">
        <v>15</v>
      </c>
      <c r="C6" s="12"/>
      <c r="D6" s="12"/>
      <c r="E6" s="12"/>
      <c r="F6" s="12">
        <v>38</v>
      </c>
      <c r="G6" s="12"/>
      <c r="H6" s="12"/>
      <c r="I6" s="12"/>
      <c r="J6" s="25">
        <f t="shared" si="0"/>
        <v>1</v>
      </c>
      <c r="K6" s="14">
        <f t="shared" si="1"/>
        <v>76</v>
      </c>
      <c r="L6" s="3" t="s">
        <v>42</v>
      </c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</row>
    <row r="7" spans="1:248" s="32" customFormat="1" ht="18" customHeight="1">
      <c r="A7" s="27" t="s">
        <v>71</v>
      </c>
      <c r="B7" s="12"/>
      <c r="C7" s="12"/>
      <c r="D7" s="12"/>
      <c r="E7" s="12"/>
      <c r="F7" s="12"/>
      <c r="G7" s="12"/>
      <c r="H7" s="12">
        <v>42</v>
      </c>
      <c r="I7" s="12"/>
      <c r="J7" s="25">
        <f t="shared" si="0"/>
        <v>1</v>
      </c>
      <c r="K7" s="14">
        <f t="shared" si="1"/>
        <v>84</v>
      </c>
      <c r="L7" s="3" t="s">
        <v>42</v>
      </c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</row>
    <row r="8" spans="1:248" s="32" customFormat="1" ht="18" customHeight="1">
      <c r="A8" s="27" t="s">
        <v>107</v>
      </c>
      <c r="B8" s="12"/>
      <c r="C8" s="12">
        <v>45</v>
      </c>
      <c r="D8" s="12"/>
      <c r="E8" s="12"/>
      <c r="F8" s="12"/>
      <c r="G8" s="12"/>
      <c r="H8" s="12"/>
      <c r="I8" s="12"/>
      <c r="J8" s="25">
        <f t="shared" si="0"/>
        <v>1</v>
      </c>
      <c r="K8" s="14">
        <f t="shared" si="1"/>
        <v>90</v>
      </c>
      <c r="L8" s="3" t="s">
        <v>42</v>
      </c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</row>
    <row r="9" spans="1:248" s="32" customFormat="1" ht="18" customHeight="1">
      <c r="A9" s="27" t="s">
        <v>169</v>
      </c>
      <c r="B9" s="12"/>
      <c r="C9" s="12"/>
      <c r="D9" s="12"/>
      <c r="E9" s="12"/>
      <c r="F9" s="12"/>
      <c r="G9" s="12"/>
      <c r="H9" s="12"/>
      <c r="I9" s="12">
        <v>47</v>
      </c>
      <c r="J9" s="25">
        <f t="shared" ref="J9" si="2">COUNT(C9,D9,E9,F9,G9,H9,I9)</f>
        <v>1</v>
      </c>
      <c r="K9" s="14">
        <f t="shared" ref="K9" si="3">AVERAGE(C9:I9)*2</f>
        <v>94</v>
      </c>
      <c r="L9" s="3" t="s">
        <v>42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</row>
    <row r="10" spans="1:248" s="32" customFormat="1" ht="18" customHeight="1">
      <c r="A10" s="27" t="s">
        <v>148</v>
      </c>
      <c r="B10" s="12"/>
      <c r="C10" s="12"/>
      <c r="D10" s="12"/>
      <c r="E10" s="12"/>
      <c r="F10" s="12">
        <v>45</v>
      </c>
      <c r="G10" s="12">
        <v>48</v>
      </c>
      <c r="H10" s="12">
        <v>48</v>
      </c>
      <c r="I10" s="12">
        <v>45</v>
      </c>
      <c r="J10" s="25">
        <f t="shared" si="0"/>
        <v>4</v>
      </c>
      <c r="K10" s="14">
        <f t="shared" si="1"/>
        <v>93</v>
      </c>
      <c r="L10" s="3" t="s">
        <v>42</v>
      </c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</row>
    <row r="11" spans="1:248" s="32" customFormat="1" ht="18" customHeight="1">
      <c r="A11" s="27" t="s">
        <v>80</v>
      </c>
      <c r="B11" s="12" t="s">
        <v>18</v>
      </c>
      <c r="C11" s="12">
        <v>41</v>
      </c>
      <c r="D11" s="12">
        <v>35</v>
      </c>
      <c r="E11" s="12"/>
      <c r="F11" s="12"/>
      <c r="G11" s="12">
        <v>39</v>
      </c>
      <c r="H11" s="12"/>
      <c r="I11" s="12"/>
      <c r="J11" s="25">
        <f t="shared" si="0"/>
        <v>3</v>
      </c>
      <c r="K11" s="14">
        <f t="shared" si="1"/>
        <v>76.666666666666671</v>
      </c>
      <c r="L11" s="3" t="s">
        <v>42</v>
      </c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</row>
    <row r="12" spans="1:248" s="32" customFormat="1" ht="18" customHeight="1">
      <c r="A12" s="27" t="s">
        <v>120</v>
      </c>
      <c r="B12" s="12"/>
      <c r="C12" s="12">
        <v>46</v>
      </c>
      <c r="D12" s="12"/>
      <c r="E12" s="12"/>
      <c r="F12" s="12"/>
      <c r="G12" s="12"/>
      <c r="H12" s="12">
        <v>44</v>
      </c>
      <c r="I12" s="12"/>
      <c r="J12" s="25">
        <f t="shared" si="0"/>
        <v>2</v>
      </c>
      <c r="K12" s="14">
        <f t="shared" si="1"/>
        <v>90</v>
      </c>
      <c r="L12" s="3" t="s">
        <v>42</v>
      </c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</row>
    <row r="13" spans="1:248" s="32" customFormat="1" ht="18" customHeight="1">
      <c r="A13" s="27" t="s">
        <v>106</v>
      </c>
      <c r="B13" s="12"/>
      <c r="C13" s="12">
        <v>48</v>
      </c>
      <c r="D13" s="12">
        <v>45</v>
      </c>
      <c r="E13" s="12">
        <v>45</v>
      </c>
      <c r="F13" s="12">
        <v>45</v>
      </c>
      <c r="G13" s="12">
        <v>47</v>
      </c>
      <c r="H13" s="12">
        <v>45</v>
      </c>
      <c r="I13" s="12">
        <v>43</v>
      </c>
      <c r="J13" s="25">
        <f t="shared" si="0"/>
        <v>7</v>
      </c>
      <c r="K13" s="14">
        <f t="shared" si="1"/>
        <v>90.857142857142861</v>
      </c>
      <c r="L13" s="3" t="s">
        <v>42</v>
      </c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</row>
    <row r="14" spans="1:248" s="32" customFormat="1" ht="18" customHeight="1">
      <c r="A14" s="27" t="s">
        <v>112</v>
      </c>
      <c r="B14" s="12"/>
      <c r="C14" s="12"/>
      <c r="D14" s="12">
        <v>39</v>
      </c>
      <c r="E14" s="12"/>
      <c r="F14" s="12">
        <v>42</v>
      </c>
      <c r="G14" s="12">
        <v>46</v>
      </c>
      <c r="H14" s="12"/>
      <c r="I14" s="12">
        <v>40</v>
      </c>
      <c r="J14" s="25">
        <f t="shared" si="0"/>
        <v>4</v>
      </c>
      <c r="K14" s="14">
        <f t="shared" si="1"/>
        <v>83.5</v>
      </c>
      <c r="L14" s="3" t="s">
        <v>42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</row>
    <row r="15" spans="1:248" s="32" customFormat="1" ht="18" customHeight="1">
      <c r="A15" s="27" t="s">
        <v>55</v>
      </c>
      <c r="B15" s="12" t="s">
        <v>22</v>
      </c>
      <c r="C15" s="12">
        <v>46</v>
      </c>
      <c r="D15" s="12">
        <v>49</v>
      </c>
      <c r="E15" s="12">
        <v>47</v>
      </c>
      <c r="F15" s="12">
        <v>48</v>
      </c>
      <c r="G15" s="12">
        <v>48</v>
      </c>
      <c r="H15" s="12">
        <v>47</v>
      </c>
      <c r="I15" s="12">
        <v>47</v>
      </c>
      <c r="J15" s="25">
        <f t="shared" si="0"/>
        <v>7</v>
      </c>
      <c r="K15" s="14">
        <f t="shared" si="1"/>
        <v>94.857142857142861</v>
      </c>
      <c r="L15" s="3" t="s">
        <v>42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</row>
    <row r="16" spans="1:248" s="32" customFormat="1" ht="18" customHeight="1">
      <c r="A16" s="27" t="s">
        <v>56</v>
      </c>
      <c r="B16" s="12" t="s">
        <v>16</v>
      </c>
      <c r="C16" s="12">
        <v>44</v>
      </c>
      <c r="D16" s="12">
        <v>39</v>
      </c>
      <c r="E16" s="12">
        <v>47</v>
      </c>
      <c r="F16" s="12">
        <v>39</v>
      </c>
      <c r="G16" s="12">
        <v>40</v>
      </c>
      <c r="H16" s="12">
        <v>43</v>
      </c>
      <c r="I16" s="12">
        <v>42</v>
      </c>
      <c r="J16" s="25">
        <f t="shared" si="0"/>
        <v>7</v>
      </c>
      <c r="K16" s="14">
        <f t="shared" si="1"/>
        <v>84</v>
      </c>
      <c r="L16" s="3" t="s">
        <v>42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</row>
    <row r="17" spans="1:248" s="32" customFormat="1" ht="18" customHeight="1">
      <c r="A17" s="27" t="s">
        <v>44</v>
      </c>
      <c r="B17" s="12" t="s">
        <v>22</v>
      </c>
      <c r="C17" s="12">
        <v>44</v>
      </c>
      <c r="D17" s="12">
        <v>47</v>
      </c>
      <c r="E17" s="12"/>
      <c r="F17" s="12"/>
      <c r="G17" s="12">
        <v>43</v>
      </c>
      <c r="H17" s="12">
        <v>48</v>
      </c>
      <c r="I17" s="12">
        <v>47</v>
      </c>
      <c r="J17" s="25">
        <f t="shared" si="0"/>
        <v>5</v>
      </c>
      <c r="K17" s="14">
        <f t="shared" si="1"/>
        <v>91.6</v>
      </c>
      <c r="L17" s="3" t="s">
        <v>42</v>
      </c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</row>
    <row r="18" spans="1:248" s="32" customFormat="1" ht="18" customHeight="1">
      <c r="A18" s="27" t="s">
        <v>144</v>
      </c>
      <c r="B18" s="12"/>
      <c r="C18" s="12"/>
      <c r="D18" s="12"/>
      <c r="E18" s="12">
        <v>48</v>
      </c>
      <c r="F18" s="12"/>
      <c r="G18" s="12"/>
      <c r="H18" s="12"/>
      <c r="I18" s="12"/>
      <c r="J18" s="25">
        <f t="shared" si="0"/>
        <v>1</v>
      </c>
      <c r="K18" s="14">
        <f t="shared" si="1"/>
        <v>96</v>
      </c>
      <c r="L18" s="3" t="s">
        <v>42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</row>
    <row r="19" spans="1:248" s="32" customFormat="1" ht="18" customHeight="1">
      <c r="A19" s="27" t="s">
        <v>119</v>
      </c>
      <c r="B19" s="12"/>
      <c r="C19" s="12">
        <v>44</v>
      </c>
      <c r="D19" s="12"/>
      <c r="E19" s="12"/>
      <c r="F19" s="12"/>
      <c r="G19" s="12"/>
      <c r="H19" s="12"/>
      <c r="I19" s="12"/>
      <c r="J19" s="25">
        <f t="shared" si="0"/>
        <v>1</v>
      </c>
      <c r="K19" s="14">
        <f t="shared" si="1"/>
        <v>88</v>
      </c>
      <c r="L19" s="3" t="s">
        <v>42</v>
      </c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</row>
    <row r="20" spans="1:248" s="32" customFormat="1" ht="18" customHeight="1">
      <c r="A20" s="27" t="s">
        <v>117</v>
      </c>
      <c r="B20" s="12"/>
      <c r="C20" s="12">
        <v>49</v>
      </c>
      <c r="D20" s="12"/>
      <c r="E20" s="12"/>
      <c r="F20" s="12"/>
      <c r="G20" s="12"/>
      <c r="H20" s="12"/>
      <c r="I20" s="12"/>
      <c r="J20" s="25">
        <f t="shared" si="0"/>
        <v>1</v>
      </c>
      <c r="K20" s="14">
        <f t="shared" si="1"/>
        <v>98</v>
      </c>
      <c r="L20" s="3" t="s">
        <v>42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</row>
    <row r="21" spans="1:248" s="32" customFormat="1" ht="18" customHeight="1">
      <c r="A21" s="27" t="s">
        <v>95</v>
      </c>
      <c r="B21" s="12"/>
      <c r="C21" s="12">
        <v>43</v>
      </c>
      <c r="D21" s="12">
        <v>42</v>
      </c>
      <c r="E21" s="12">
        <v>41</v>
      </c>
      <c r="F21" s="12"/>
      <c r="G21" s="12">
        <v>39</v>
      </c>
      <c r="H21" s="12">
        <v>42</v>
      </c>
      <c r="I21" s="12">
        <v>43</v>
      </c>
      <c r="J21" s="25">
        <f t="shared" si="0"/>
        <v>6</v>
      </c>
      <c r="K21" s="14">
        <f t="shared" si="1"/>
        <v>83.333333333333329</v>
      </c>
      <c r="L21" s="3" t="s">
        <v>42</v>
      </c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</row>
    <row r="22" spans="1:248" s="27" customFormat="1" ht="18" customHeight="1">
      <c r="A22" s="27" t="s">
        <v>68</v>
      </c>
      <c r="B22" s="12" t="s">
        <v>16</v>
      </c>
      <c r="C22" s="12">
        <v>41</v>
      </c>
      <c r="D22" s="12">
        <v>43</v>
      </c>
      <c r="E22" s="12"/>
      <c r="F22" s="12"/>
      <c r="G22" s="12"/>
      <c r="H22" s="12"/>
      <c r="I22" s="12"/>
      <c r="J22" s="25">
        <f t="shared" si="0"/>
        <v>2</v>
      </c>
      <c r="K22" s="14">
        <f t="shared" si="1"/>
        <v>84</v>
      </c>
      <c r="L22" s="3" t="s">
        <v>42</v>
      </c>
    </row>
    <row r="23" spans="1:248" s="32" customFormat="1" ht="18" customHeight="1">
      <c r="A23" s="27" t="s">
        <v>72</v>
      </c>
      <c r="B23" s="12"/>
      <c r="C23" s="12"/>
      <c r="D23" s="12"/>
      <c r="E23" s="12"/>
      <c r="F23" s="12">
        <v>44</v>
      </c>
      <c r="G23" s="12">
        <v>44</v>
      </c>
      <c r="H23" s="12">
        <v>40</v>
      </c>
      <c r="I23" s="12">
        <v>42</v>
      </c>
      <c r="J23" s="25">
        <f t="shared" si="0"/>
        <v>4</v>
      </c>
      <c r="K23" s="14">
        <f t="shared" si="1"/>
        <v>85</v>
      </c>
      <c r="L23" s="3" t="s">
        <v>42</v>
      </c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</row>
    <row r="24" spans="1:248" s="32" customFormat="1" ht="18" customHeight="1">
      <c r="A24" s="27" t="s">
        <v>132</v>
      </c>
      <c r="B24" s="12"/>
      <c r="C24" s="12"/>
      <c r="D24" s="12">
        <v>45</v>
      </c>
      <c r="E24" s="12"/>
      <c r="F24" s="12"/>
      <c r="G24" s="12">
        <v>48</v>
      </c>
      <c r="H24" s="12">
        <v>45</v>
      </c>
      <c r="I24" s="12"/>
      <c r="J24" s="25">
        <f t="shared" si="0"/>
        <v>3</v>
      </c>
      <c r="K24" s="14">
        <f t="shared" si="1"/>
        <v>92</v>
      </c>
      <c r="L24" s="3" t="s">
        <v>42</v>
      </c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</row>
    <row r="25" spans="1:248" s="32" customFormat="1" ht="18" customHeight="1">
      <c r="A25" s="27" t="s">
        <v>96</v>
      </c>
      <c r="B25" s="12" t="s">
        <v>22</v>
      </c>
      <c r="C25" s="12">
        <v>49</v>
      </c>
      <c r="D25" s="12">
        <v>47</v>
      </c>
      <c r="E25" s="12">
        <v>47</v>
      </c>
      <c r="F25" s="12">
        <v>48</v>
      </c>
      <c r="G25" s="12">
        <v>48</v>
      </c>
      <c r="H25" s="12">
        <v>48</v>
      </c>
      <c r="I25" s="12"/>
      <c r="J25" s="25">
        <f t="shared" si="0"/>
        <v>6</v>
      </c>
      <c r="K25" s="14">
        <f t="shared" si="1"/>
        <v>95.666666666666671</v>
      </c>
      <c r="L25" s="3" t="s">
        <v>42</v>
      </c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</row>
    <row r="26" spans="1:248" s="32" customFormat="1" ht="18" customHeight="1">
      <c r="A26" s="27" t="s">
        <v>46</v>
      </c>
      <c r="B26" s="12" t="s">
        <v>19</v>
      </c>
      <c r="C26" s="12">
        <v>48</v>
      </c>
      <c r="D26" s="12"/>
      <c r="E26" s="12"/>
      <c r="F26" s="12"/>
      <c r="G26" s="12"/>
      <c r="H26" s="12"/>
      <c r="I26" s="12"/>
      <c r="J26" s="25">
        <f t="shared" si="0"/>
        <v>1</v>
      </c>
      <c r="K26" s="14">
        <f t="shared" si="1"/>
        <v>96</v>
      </c>
      <c r="L26" s="3" t="s">
        <v>42</v>
      </c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</row>
    <row r="27" spans="1:248" s="32" customFormat="1" ht="18" customHeight="1">
      <c r="A27" s="27" t="s">
        <v>118</v>
      </c>
      <c r="B27" s="12"/>
      <c r="C27" s="12">
        <v>44</v>
      </c>
      <c r="D27" s="12"/>
      <c r="E27" s="12"/>
      <c r="F27" s="12"/>
      <c r="G27" s="12"/>
      <c r="H27" s="12"/>
      <c r="I27" s="12"/>
      <c r="J27" s="25">
        <f t="shared" si="0"/>
        <v>1</v>
      </c>
      <c r="K27" s="14">
        <f t="shared" si="1"/>
        <v>88</v>
      </c>
      <c r="L27" s="3" t="s">
        <v>42</v>
      </c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</row>
    <row r="28" spans="1:248" s="32" customFormat="1" ht="18" customHeight="1">
      <c r="A28" s="27" t="s">
        <v>113</v>
      </c>
      <c r="B28" s="12"/>
      <c r="C28" s="12">
        <v>36</v>
      </c>
      <c r="D28" s="12"/>
      <c r="E28" s="12"/>
      <c r="F28" s="12">
        <v>26</v>
      </c>
      <c r="G28" s="12"/>
      <c r="H28" s="12"/>
      <c r="I28" s="12"/>
      <c r="J28" s="25">
        <f t="shared" si="0"/>
        <v>2</v>
      </c>
      <c r="K28" s="14">
        <f t="shared" si="1"/>
        <v>62</v>
      </c>
      <c r="L28" s="3" t="s">
        <v>42</v>
      </c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</row>
    <row r="29" spans="1:248" s="32" customFormat="1" ht="18" customHeight="1">
      <c r="A29" s="27" t="s">
        <v>69</v>
      </c>
      <c r="B29" s="12" t="s">
        <v>19</v>
      </c>
      <c r="C29" s="12">
        <v>35</v>
      </c>
      <c r="D29" s="12">
        <v>42</v>
      </c>
      <c r="E29" s="12">
        <v>43</v>
      </c>
      <c r="F29" s="12"/>
      <c r="G29" s="12">
        <v>39</v>
      </c>
      <c r="H29" s="12">
        <v>36</v>
      </c>
      <c r="I29" s="12">
        <v>45</v>
      </c>
      <c r="J29" s="25">
        <f t="shared" si="0"/>
        <v>6</v>
      </c>
      <c r="K29" s="14">
        <f t="shared" si="1"/>
        <v>80</v>
      </c>
      <c r="L29" s="3" t="s">
        <v>42</v>
      </c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</row>
    <row r="30" spans="1:248" s="29" customFormat="1" ht="18" customHeight="1">
      <c r="A30" s="27"/>
      <c r="B30" s="12"/>
      <c r="C30" s="12"/>
      <c r="D30" s="12"/>
      <c r="E30" s="12"/>
      <c r="F30" s="12"/>
      <c r="G30" s="12"/>
      <c r="H30" s="12"/>
      <c r="I30" s="12"/>
      <c r="J30" s="27"/>
      <c r="K30" s="12"/>
      <c r="L30" s="3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</row>
    <row r="31" spans="1:248" s="29" customFormat="1" ht="18" customHeight="1">
      <c r="A31" s="27" t="s">
        <v>24</v>
      </c>
      <c r="B31" s="12"/>
      <c r="C31" s="12">
        <f t="shared" ref="C31:J31" si="4">COUNT(C4:C30)</f>
        <v>17</v>
      </c>
      <c r="D31" s="12">
        <f t="shared" si="4"/>
        <v>13</v>
      </c>
      <c r="E31" s="12">
        <f t="shared" si="4"/>
        <v>8</v>
      </c>
      <c r="F31" s="12">
        <f t="shared" si="4"/>
        <v>10</v>
      </c>
      <c r="G31" s="12">
        <f t="shared" si="4"/>
        <v>14</v>
      </c>
      <c r="H31" s="12">
        <f t="shared" si="4"/>
        <v>14</v>
      </c>
      <c r="I31" s="12">
        <f t="shared" si="4"/>
        <v>12</v>
      </c>
      <c r="J31" s="12">
        <f t="shared" si="4"/>
        <v>26</v>
      </c>
      <c r="K31" s="12"/>
      <c r="L31" s="3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</row>
    <row r="32" spans="1:248" s="29" customFormat="1" ht="18" customHeight="1">
      <c r="A32" s="27"/>
      <c r="B32" s="12"/>
      <c r="C32" s="12"/>
      <c r="D32" s="12"/>
      <c r="E32" s="12"/>
      <c r="F32" s="12"/>
      <c r="G32" s="12"/>
      <c r="H32" s="12"/>
      <c r="I32" s="12"/>
      <c r="J32" s="27"/>
      <c r="K32" s="12"/>
      <c r="L32" s="3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</row>
    <row r="33" spans="1:248" s="29" customFormat="1" ht="18" customHeight="1">
      <c r="A33" s="27"/>
      <c r="B33" s="12"/>
      <c r="C33" s="12"/>
      <c r="D33" s="12"/>
      <c r="E33" s="12"/>
      <c r="F33" s="12"/>
      <c r="G33" s="12"/>
      <c r="H33" s="12"/>
      <c r="I33" s="12"/>
      <c r="J33" s="27"/>
      <c r="K33" s="12"/>
      <c r="L33" s="3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</row>
    <row r="38" spans="1:248" ht="18" customHeight="1">
      <c r="K38" s="19"/>
    </row>
  </sheetData>
  <sortState xmlns:xlrd2="http://schemas.microsoft.com/office/spreadsheetml/2017/richdata2" ref="A4:L29">
    <sortCondition ref="A4:A29"/>
  </sortState>
  <conditionalFormatting sqref="C3:IN3 C34:IN65531 G33:IN33 C30:IN32 IO14:AMB21 C4:I29 A3:B65531 K4:IN29">
    <cfRule type="cellIs" dxfId="4" priority="9" stopIfTrue="1" operator="equal">
      <formula>50</formula>
    </cfRule>
  </conditionalFormatting>
  <conditionalFormatting sqref="L4:L29">
    <cfRule type="cellIs" dxfId="3" priority="2" operator="equal">
      <formula>50</formula>
    </cfRule>
  </conditionalFormatting>
  <conditionalFormatting sqref="C4:I29">
    <cfRule type="cellIs" dxfId="2" priority="1" operator="equal">
      <formula>50</formula>
    </cfRule>
  </conditionalFormatting>
  <printOptions horizontalCentered="1" gridLines="1"/>
  <pageMargins left="0.25" right="0.25" top="0.75" bottom="0" header="0.25" footer="0.05"/>
  <pageSetup scale="90" fitToHeight="0" pageOrder="overThenDown" orientation="landscape" r:id="rId1"/>
  <headerFooter alignWithMargins="0">
    <oddHeader>&amp;C&amp;"Calibri,Bold"&amp;20&amp;ETIDIOUTE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0"/>
  <sheetViews>
    <sheetView workbookViewId="0">
      <selection activeCell="D16" sqref="D16"/>
    </sheetView>
  </sheetViews>
  <sheetFormatPr defaultRowHeight="15"/>
  <cols>
    <col min="1" max="1" width="14.25" customWidth="1"/>
    <col min="2" max="3" width="6.625" style="21" customWidth="1"/>
    <col min="4" max="4" width="6.625" style="22" customWidth="1"/>
    <col min="5" max="8" width="6.625" style="21" customWidth="1"/>
    <col min="9" max="9" width="8.5" style="34" customWidth="1"/>
    <col min="10" max="248" width="8.375" customWidth="1"/>
    <col min="249" max="249" width="9" customWidth="1"/>
  </cols>
  <sheetData>
    <row r="1" spans="1:11" ht="15.75">
      <c r="A1" s="41" t="s">
        <v>47</v>
      </c>
      <c r="B1" s="47">
        <v>44815</v>
      </c>
      <c r="C1" s="47">
        <v>44822</v>
      </c>
      <c r="D1" s="47">
        <v>44829</v>
      </c>
      <c r="E1" s="47">
        <v>44836</v>
      </c>
      <c r="F1" s="47">
        <v>44843</v>
      </c>
      <c r="G1" s="47">
        <v>44850</v>
      </c>
      <c r="H1" s="47">
        <v>44857</v>
      </c>
      <c r="I1" s="20" t="s">
        <v>64</v>
      </c>
    </row>
    <row r="2" spans="1:11" ht="15.75">
      <c r="B2" s="50" t="s">
        <v>8</v>
      </c>
      <c r="C2" s="51" t="s">
        <v>11</v>
      </c>
      <c r="D2" s="50" t="s">
        <v>9</v>
      </c>
      <c r="E2" s="50" t="s">
        <v>66</v>
      </c>
      <c r="F2" s="50" t="s">
        <v>10</v>
      </c>
      <c r="G2" s="51" t="s">
        <v>54</v>
      </c>
      <c r="H2" s="50" t="s">
        <v>59</v>
      </c>
    </row>
    <row r="4" spans="1:11">
      <c r="A4" s="1" t="s">
        <v>48</v>
      </c>
      <c r="B4" s="23">
        <v>3</v>
      </c>
      <c r="C4" s="23">
        <v>2</v>
      </c>
      <c r="D4" s="24">
        <v>1.5</v>
      </c>
      <c r="E4" s="23">
        <v>2</v>
      </c>
      <c r="F4" s="23">
        <v>2</v>
      </c>
      <c r="G4" s="23">
        <v>3</v>
      </c>
      <c r="H4" s="23">
        <v>4</v>
      </c>
      <c r="I4" s="12">
        <f>SUM(B4:C4:D4:E4:F4:G4:H4)</f>
        <v>17.5</v>
      </c>
    </row>
    <row r="5" spans="1:11">
      <c r="A5" s="1" t="s">
        <v>49</v>
      </c>
      <c r="B5" s="23">
        <v>4</v>
      </c>
      <c r="C5" s="23">
        <v>3</v>
      </c>
      <c r="D5" s="24">
        <v>4</v>
      </c>
      <c r="E5" s="23">
        <v>4</v>
      </c>
      <c r="F5" s="23">
        <v>4</v>
      </c>
      <c r="G5" s="23">
        <v>4</v>
      </c>
      <c r="H5" s="23">
        <v>3</v>
      </c>
      <c r="I5" s="12">
        <f>SUM(B5:C5:D5:E5:F5:G5:H5)</f>
        <v>26</v>
      </c>
    </row>
    <row r="6" spans="1:11">
      <c r="A6" s="1" t="s">
        <v>50</v>
      </c>
      <c r="B6" s="23">
        <v>2</v>
      </c>
      <c r="C6" s="23">
        <v>4</v>
      </c>
      <c r="D6" s="24">
        <v>3</v>
      </c>
      <c r="E6" s="23">
        <v>1</v>
      </c>
      <c r="F6" s="23">
        <v>1</v>
      </c>
      <c r="G6" s="23">
        <v>2</v>
      </c>
      <c r="H6" s="23">
        <v>2</v>
      </c>
      <c r="I6" s="12">
        <f>SUM(B6:C6:D6:E6:F6:G6:H6)</f>
        <v>15</v>
      </c>
    </row>
    <row r="7" spans="1:11">
      <c r="A7" s="1" t="s">
        <v>51</v>
      </c>
      <c r="B7" s="23">
        <v>6</v>
      </c>
      <c r="C7" s="23">
        <v>5</v>
      </c>
      <c r="D7" s="24">
        <v>5</v>
      </c>
      <c r="E7" s="23">
        <v>5</v>
      </c>
      <c r="F7" s="23">
        <v>6</v>
      </c>
      <c r="G7" s="23">
        <v>6</v>
      </c>
      <c r="H7" s="23">
        <v>7</v>
      </c>
      <c r="I7" s="12">
        <f>SUM(B7:C7:D7:E7:F7:G7:H7)</f>
        <v>40</v>
      </c>
      <c r="K7" s="21"/>
    </row>
    <row r="8" spans="1:11">
      <c r="A8" s="1" t="s">
        <v>52</v>
      </c>
      <c r="B8" s="23">
        <v>5</v>
      </c>
      <c r="C8" s="23">
        <v>6</v>
      </c>
      <c r="D8" s="24">
        <v>6.5</v>
      </c>
      <c r="E8" s="23">
        <v>6</v>
      </c>
      <c r="F8" s="23">
        <v>5</v>
      </c>
      <c r="G8" s="23">
        <v>5</v>
      </c>
      <c r="H8" s="23">
        <v>5</v>
      </c>
      <c r="I8" s="12">
        <f>SUM(B8:C8:D8:E8:F8:G8:H8)</f>
        <v>38.5</v>
      </c>
      <c r="K8" s="21"/>
    </row>
    <row r="9" spans="1:11">
      <c r="A9" s="1" t="s">
        <v>105</v>
      </c>
      <c r="B9" s="23">
        <v>1</v>
      </c>
      <c r="C9" s="23">
        <v>1</v>
      </c>
      <c r="D9" s="24">
        <v>1.5</v>
      </c>
      <c r="E9" s="23">
        <v>3</v>
      </c>
      <c r="F9" s="23">
        <v>3</v>
      </c>
      <c r="G9" s="23">
        <v>1</v>
      </c>
      <c r="H9" s="23">
        <v>1</v>
      </c>
      <c r="I9" s="12">
        <f>SUM(B9:C9:D9:E9:F9:G9:H9)</f>
        <v>11.5</v>
      </c>
    </row>
    <row r="10" spans="1:11">
      <c r="A10" s="1" t="s">
        <v>53</v>
      </c>
      <c r="B10" s="23">
        <v>7</v>
      </c>
      <c r="C10" s="23">
        <v>7</v>
      </c>
      <c r="D10" s="24">
        <v>6.5</v>
      </c>
      <c r="E10" s="23">
        <v>7</v>
      </c>
      <c r="F10" s="23">
        <v>7</v>
      </c>
      <c r="G10" s="23">
        <v>7</v>
      </c>
      <c r="H10" s="23">
        <v>6</v>
      </c>
      <c r="I10" s="12">
        <f>SUM(B10:C10:D10:E10:F10:G10:H10)</f>
        <v>47.5</v>
      </c>
    </row>
  </sheetData>
  <pageMargins left="0.70000000000000007" right="0.70000000000000007" top="1.0457000000000001" bottom="1.0457000000000001" header="0.75000000000000011" footer="0.75000000000000011"/>
  <pageSetup paperSize="0" fitToWidth="0" fitToHeight="0" pageOrder="overThenDown" orientation="portrait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84"/>
  <sheetViews>
    <sheetView topLeftCell="G1" workbookViewId="0">
      <selection activeCell="V6" sqref="V6:X12"/>
    </sheetView>
  </sheetViews>
  <sheetFormatPr defaultRowHeight="14.25"/>
  <cols>
    <col min="1" max="1" width="16.375" style="22" hidden="1" customWidth="1"/>
    <col min="2" max="2" width="6.25" style="22" hidden="1" customWidth="1"/>
    <col min="3" max="6" width="0" hidden="1" customWidth="1"/>
    <col min="7" max="7" width="17.875" customWidth="1"/>
    <col min="8" max="8" width="6.625" customWidth="1"/>
    <col min="9" max="15" width="9" customWidth="1"/>
    <col min="16" max="16" width="6.625" customWidth="1"/>
    <col min="17" max="17" width="8.625" customWidth="1"/>
    <col min="18" max="18" width="5.625" customWidth="1"/>
    <col min="19" max="19" width="15.625" style="21" customWidth="1"/>
    <col min="20" max="20" width="9.5" style="21" customWidth="1"/>
  </cols>
  <sheetData>
    <row r="1" spans="19:22">
      <c r="S1"/>
      <c r="T1"/>
    </row>
    <row r="2" spans="19:22">
      <c r="S2"/>
      <c r="T2"/>
      <c r="V2" s="44" t="s">
        <v>88</v>
      </c>
    </row>
    <row r="3" spans="19:22" ht="15">
      <c r="S3"/>
      <c r="T3"/>
      <c r="V3" s="43" t="s">
        <v>87</v>
      </c>
    </row>
    <row r="4" spans="19:22" ht="15">
      <c r="S4"/>
      <c r="T4"/>
      <c r="V4" s="42" t="s">
        <v>86</v>
      </c>
    </row>
    <row r="5" spans="19:22" ht="15">
      <c r="S5"/>
      <c r="T5"/>
      <c r="V5" s="42" t="s">
        <v>85</v>
      </c>
    </row>
    <row r="6" spans="19:22" ht="15">
      <c r="S6"/>
      <c r="T6"/>
      <c r="V6" s="32" t="s">
        <v>92</v>
      </c>
    </row>
    <row r="7" spans="19:22" ht="15">
      <c r="S7"/>
      <c r="T7"/>
      <c r="V7" s="32" t="s">
        <v>90</v>
      </c>
    </row>
    <row r="8" spans="19:22" ht="15">
      <c r="S8"/>
      <c r="T8"/>
      <c r="V8" s="32" t="s">
        <v>91</v>
      </c>
    </row>
    <row r="9" spans="19:22" ht="15">
      <c r="S9"/>
      <c r="T9"/>
      <c r="V9" s="32" t="s">
        <v>89</v>
      </c>
    </row>
    <row r="10" spans="19:22">
      <c r="S10"/>
      <c r="T10"/>
    </row>
    <row r="11" spans="19:22" ht="15">
      <c r="S11"/>
      <c r="T11"/>
      <c r="V11" s="32" t="s">
        <v>93</v>
      </c>
    </row>
    <row r="12" spans="19:22" ht="15">
      <c r="S12"/>
      <c r="T12"/>
      <c r="V12" s="32" t="s">
        <v>94</v>
      </c>
    </row>
    <row r="13" spans="19:22">
      <c r="S13"/>
      <c r="T13"/>
    </row>
    <row r="14" spans="19:22">
      <c r="S14"/>
      <c r="T14"/>
    </row>
    <row r="15" spans="19:22">
      <c r="S15"/>
      <c r="T15"/>
    </row>
    <row r="16" spans="19:22">
      <c r="S16"/>
      <c r="T16"/>
    </row>
    <row r="17" spans="19:20">
      <c r="S17"/>
      <c r="T17"/>
    </row>
    <row r="18" spans="19:20">
      <c r="S18"/>
      <c r="T18"/>
    </row>
    <row r="19" spans="19:20">
      <c r="S19"/>
      <c r="T19"/>
    </row>
    <row r="20" spans="19:20">
      <c r="S20"/>
      <c r="T20"/>
    </row>
    <row r="21" spans="19:20">
      <c r="S21"/>
      <c r="T21"/>
    </row>
    <row r="22" spans="19:20">
      <c r="S22"/>
      <c r="T22"/>
    </row>
    <row r="23" spans="19:20">
      <c r="S23"/>
      <c r="T23"/>
    </row>
    <row r="24" spans="19:20">
      <c r="S24"/>
      <c r="T24"/>
    </row>
    <row r="25" spans="19:20">
      <c r="S25"/>
      <c r="T25"/>
    </row>
    <row r="26" spans="19:20">
      <c r="S26"/>
      <c r="T26"/>
    </row>
    <row r="27" spans="19:20">
      <c r="S27"/>
      <c r="T27"/>
    </row>
    <row r="28" spans="19:20">
      <c r="S28"/>
      <c r="T28"/>
    </row>
    <row r="29" spans="19:20">
      <c r="S29"/>
      <c r="T29"/>
    </row>
    <row r="30" spans="19:20">
      <c r="S30"/>
      <c r="T30"/>
    </row>
    <row r="31" spans="19:20">
      <c r="S31"/>
      <c r="T31"/>
    </row>
    <row r="32" spans="19:20">
      <c r="S32"/>
      <c r="T32"/>
    </row>
    <row r="33" spans="19:20">
      <c r="S33"/>
      <c r="T33"/>
    </row>
    <row r="34" spans="19:20">
      <c r="S34"/>
      <c r="T34"/>
    </row>
    <row r="35" spans="19:20">
      <c r="S35"/>
      <c r="T35"/>
    </row>
    <row r="36" spans="19:20">
      <c r="S36"/>
      <c r="T36"/>
    </row>
    <row r="37" spans="19:20">
      <c r="S37"/>
      <c r="T37"/>
    </row>
    <row r="38" spans="19:20">
      <c r="S38"/>
      <c r="T38"/>
    </row>
    <row r="39" spans="19:20">
      <c r="S39"/>
      <c r="T39"/>
    </row>
    <row r="40" spans="19:20">
      <c r="S40"/>
      <c r="T40"/>
    </row>
    <row r="41" spans="19:20">
      <c r="S41"/>
      <c r="T41"/>
    </row>
    <row r="42" spans="19:20">
      <c r="S42"/>
      <c r="T42"/>
    </row>
    <row r="43" spans="19:20">
      <c r="S43"/>
      <c r="T43"/>
    </row>
    <row r="44" spans="19:20">
      <c r="S44"/>
      <c r="T44"/>
    </row>
    <row r="45" spans="19:20">
      <c r="S45"/>
      <c r="T45"/>
    </row>
    <row r="46" spans="19:20">
      <c r="S46"/>
      <c r="T46"/>
    </row>
    <row r="47" spans="19:20">
      <c r="S47"/>
      <c r="T47"/>
    </row>
    <row r="48" spans="19:20">
      <c r="S48"/>
      <c r="T48"/>
    </row>
    <row r="49" spans="19:20">
      <c r="S49"/>
      <c r="T49"/>
    </row>
    <row r="50" spans="19:20">
      <c r="S50"/>
      <c r="T50"/>
    </row>
    <row r="51" spans="19:20">
      <c r="S51"/>
      <c r="T51"/>
    </row>
    <row r="52" spans="19:20">
      <c r="S52"/>
      <c r="T52"/>
    </row>
    <row r="53" spans="19:20">
      <c r="S53"/>
      <c r="T53"/>
    </row>
    <row r="54" spans="19:20">
      <c r="S54"/>
      <c r="T54"/>
    </row>
    <row r="55" spans="19:20">
      <c r="S55"/>
      <c r="T55"/>
    </row>
    <row r="56" spans="19:20">
      <c r="S56"/>
      <c r="T56"/>
    </row>
    <row r="57" spans="19:20">
      <c r="S57"/>
      <c r="T57"/>
    </row>
    <row r="58" spans="19:20">
      <c r="S58"/>
      <c r="T58"/>
    </row>
    <row r="59" spans="19:20">
      <c r="S59"/>
      <c r="T59"/>
    </row>
    <row r="60" spans="19:20">
      <c r="S60"/>
      <c r="T60"/>
    </row>
    <row r="61" spans="19:20">
      <c r="S61"/>
      <c r="T61"/>
    </row>
    <row r="62" spans="19:20">
      <c r="S62"/>
      <c r="T62"/>
    </row>
    <row r="63" spans="19:20">
      <c r="S63"/>
      <c r="T63"/>
    </row>
    <row r="64" spans="19:20">
      <c r="S64"/>
      <c r="T64"/>
    </row>
    <row r="65" spans="19:20">
      <c r="S65"/>
      <c r="T65"/>
    </row>
    <row r="66" spans="19:20">
      <c r="S66"/>
      <c r="T66"/>
    </row>
    <row r="67" spans="19:20">
      <c r="S67"/>
      <c r="T67"/>
    </row>
    <row r="68" spans="19:20">
      <c r="S68"/>
      <c r="T68"/>
    </row>
    <row r="69" spans="19:20">
      <c r="S69"/>
      <c r="T69"/>
    </row>
    <row r="70" spans="19:20">
      <c r="S70"/>
      <c r="T70"/>
    </row>
    <row r="71" spans="19:20">
      <c r="S71"/>
      <c r="T71"/>
    </row>
    <row r="72" spans="19:20">
      <c r="S72"/>
      <c r="T72"/>
    </row>
    <row r="73" spans="19:20">
      <c r="S73"/>
      <c r="T73"/>
    </row>
    <row r="74" spans="19:20">
      <c r="S74"/>
      <c r="T74"/>
    </row>
    <row r="75" spans="19:20">
      <c r="S75"/>
      <c r="T75"/>
    </row>
    <row r="76" spans="19:20">
      <c r="S76"/>
      <c r="T76"/>
    </row>
    <row r="77" spans="19:20">
      <c r="S77"/>
      <c r="T77"/>
    </row>
    <row r="78" spans="19:20">
      <c r="S78"/>
      <c r="T78"/>
    </row>
    <row r="79" spans="19:20">
      <c r="S79"/>
      <c r="T79"/>
    </row>
    <row r="80" spans="19:20">
      <c r="S80"/>
      <c r="T80"/>
    </row>
    <row r="81" spans="19:20">
      <c r="S81"/>
      <c r="T81"/>
    </row>
    <row r="82" spans="19:20">
      <c r="S82"/>
      <c r="T82"/>
    </row>
    <row r="83" spans="19:20">
      <c r="S83"/>
      <c r="T83"/>
    </row>
    <row r="84" spans="19:20">
      <c r="S84"/>
      <c r="T84"/>
    </row>
  </sheetData>
  <sortState xmlns:xlrd2="http://schemas.microsoft.com/office/spreadsheetml/2017/richdata2" ref="G2:R74">
    <sortCondition descending="1" ref="Q2:Q74"/>
  </sortState>
  <phoneticPr fontId="17" type="noConversion"/>
  <conditionalFormatting sqref="V4">
    <cfRule type="cellIs" dxfId="1" priority="1" stopIfTrue="1" operator="equal">
      <formula>50</formula>
    </cfRule>
  </conditionalFormatting>
  <conditionalFormatting sqref="V5">
    <cfRule type="cellIs" dxfId="0" priority="2" operator="equal">
      <formula>50</formula>
    </cfRule>
  </conditionalFormatting>
  <printOptions gridLines="1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Brokenstraw</vt:lpstr>
      <vt:lpstr>Corry</vt:lpstr>
      <vt:lpstr>Kalbfus</vt:lpstr>
      <vt:lpstr>Pine_Grove</vt:lpstr>
      <vt:lpstr>Sheffield</vt:lpstr>
      <vt:lpstr>Sugar Grove</vt:lpstr>
      <vt:lpstr>Tidioute</vt:lpstr>
      <vt:lpstr>Team_Points</vt:lpstr>
      <vt:lpstr>FINAL</vt:lpstr>
      <vt:lpstr>Corry!Print_Area</vt:lpstr>
      <vt:lpstr>Kalbfus!Print_Area</vt:lpstr>
      <vt:lpstr>Pine_Grove!Print_Area</vt:lpstr>
      <vt:lpstr>Sheffield!Print_Area</vt:lpstr>
      <vt:lpstr>'Sugar Grove'!Print_Area</vt:lpstr>
      <vt:lpstr>Tidioute!Print_Area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</dc:creator>
  <cp:lastModifiedBy>Jim Nowacki</cp:lastModifiedBy>
  <cp:revision>7</cp:revision>
  <cp:lastPrinted>2019-10-25T21:30:13Z</cp:lastPrinted>
  <dcterms:created xsi:type="dcterms:W3CDTF">2000-12-28T00:52:27Z</dcterms:created>
  <dcterms:modified xsi:type="dcterms:W3CDTF">2022-10-24T16:14:46Z</dcterms:modified>
</cp:coreProperties>
</file>